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4"/>
  </bookViews>
  <sheets>
    <sheet name="üld" sheetId="1" r:id="rId1"/>
    <sheet name="LA" sheetId="2" r:id="rId2"/>
    <sheet name="1-3" sheetId="3" r:id="rId3"/>
    <sheet name="4-6 kl" sheetId="4" r:id="rId4"/>
    <sheet name="7-9 kl" sheetId="5" r:id="rId5"/>
    <sheet name="400m" sheetId="6" r:id="rId6"/>
    <sheet name="jooksud" sheetId="7" r:id="rId7"/>
    <sheet name="jooksud4-6" sheetId="8" r:id="rId8"/>
  </sheets>
  <definedNames/>
  <calcPr fullCalcOnLoad="1"/>
</workbook>
</file>

<file path=xl/sharedStrings.xml><?xml version="1.0" encoding="utf-8"?>
<sst xmlns="http://schemas.openxmlformats.org/spreadsheetml/2006/main" count="520" uniqueCount="217">
  <si>
    <t>Kool</t>
  </si>
  <si>
    <t>1-3 kl</t>
  </si>
  <si>
    <t xml:space="preserve">4-6 kl </t>
  </si>
  <si>
    <t xml:space="preserve">7-9 kl </t>
  </si>
  <si>
    <t>KOOLIDE ARV.</t>
  </si>
  <si>
    <t xml:space="preserve">8x50 m </t>
  </si>
  <si>
    <t>6x60m T</t>
  </si>
  <si>
    <t>6x60m P</t>
  </si>
  <si>
    <t xml:space="preserve">400m </t>
  </si>
  <si>
    <t>400m</t>
  </si>
  <si>
    <t>KOKKU</t>
  </si>
  <si>
    <t>KOHT</t>
  </si>
  <si>
    <t>Are PK</t>
  </si>
  <si>
    <t>Koonga PK</t>
  </si>
  <si>
    <t>Vald</t>
  </si>
  <si>
    <t>LA</t>
  </si>
  <si>
    <t>4-6 kl</t>
  </si>
  <si>
    <t>7-9 kl</t>
  </si>
  <si>
    <t>Kokku</t>
  </si>
  <si>
    <t>Koht</t>
  </si>
  <si>
    <t>8x50</t>
  </si>
  <si>
    <t>6x60 T</t>
  </si>
  <si>
    <t>6x60 P</t>
  </si>
  <si>
    <t>Are</t>
  </si>
  <si>
    <t>Koonga</t>
  </si>
  <si>
    <t>Lavassaare</t>
  </si>
  <si>
    <t>Tahkuranna</t>
  </si>
  <si>
    <t>Peakohtunik:</t>
  </si>
  <si>
    <t>Rein Semenov</t>
  </si>
  <si>
    <t>Peasekretär:</t>
  </si>
  <si>
    <t>Ene Saagpakk</t>
  </si>
  <si>
    <t xml:space="preserve">Jooks nr </t>
  </si>
  <si>
    <t>4-6 kl T</t>
  </si>
  <si>
    <t>6x60m tüdrukud</t>
  </si>
  <si>
    <t>6x60m poisid</t>
  </si>
  <si>
    <t>8x50m</t>
  </si>
  <si>
    <t>L/M</t>
  </si>
  <si>
    <t>Karistus /s</t>
  </si>
  <si>
    <t>Aeg</t>
  </si>
  <si>
    <t>Lõpp</t>
  </si>
  <si>
    <t>Punktid</t>
  </si>
  <si>
    <t>I</t>
  </si>
  <si>
    <t>II</t>
  </si>
  <si>
    <t>III</t>
  </si>
  <si>
    <t>Pärnu</t>
  </si>
  <si>
    <t>Raeküla LA</t>
  </si>
  <si>
    <t>Kabli LA</t>
  </si>
  <si>
    <t xml:space="preserve">Pärnu </t>
  </si>
  <si>
    <t>Halinga</t>
  </si>
  <si>
    <t xml:space="preserve">1-3 kl </t>
  </si>
  <si>
    <t>Karistus/s</t>
  </si>
  <si>
    <t>Lavassaare LA/AK</t>
  </si>
  <si>
    <t xml:space="preserve">6x60 m </t>
  </si>
  <si>
    <t>Karistus</t>
  </si>
  <si>
    <t>Alusp</t>
  </si>
  <si>
    <t>Punkte</t>
  </si>
  <si>
    <t>Poisid</t>
  </si>
  <si>
    <t>Tüdrukud</t>
  </si>
  <si>
    <t>Sek</t>
  </si>
  <si>
    <t>Teisen.aeg</t>
  </si>
  <si>
    <t>60x60m</t>
  </si>
  <si>
    <t>T.aeg</t>
  </si>
  <si>
    <t>L.aeg</t>
  </si>
  <si>
    <t>Lõppaeg</t>
  </si>
  <si>
    <t>Tahkuranna LA</t>
  </si>
  <si>
    <t>Tahkuranna Vald</t>
  </si>
  <si>
    <t>Mai LA</t>
  </si>
  <si>
    <t>Trall LA</t>
  </si>
  <si>
    <t>Häädemeeste Vald</t>
  </si>
  <si>
    <t>Suigu LA</t>
  </si>
  <si>
    <t>Are Vald</t>
  </si>
  <si>
    <t>Ülejõe LA</t>
  </si>
  <si>
    <t>Vahenurme LA/AK</t>
  </si>
  <si>
    <t>Vahenurme AK</t>
  </si>
  <si>
    <t>Harjumaa</t>
  </si>
  <si>
    <t>Kose G</t>
  </si>
  <si>
    <t>Võsu PK</t>
  </si>
  <si>
    <t>Vihula</t>
  </si>
  <si>
    <t>Koonga LA</t>
  </si>
  <si>
    <t>Kadri LA</t>
  </si>
  <si>
    <t>Liblika LA</t>
  </si>
  <si>
    <t>K-Nõmme Krõll</t>
  </si>
  <si>
    <t>Saarde</t>
  </si>
  <si>
    <t>Koonaga PK</t>
  </si>
  <si>
    <t>Muuga Noorpäästjad</t>
  </si>
  <si>
    <t>1 jooks</t>
  </si>
  <si>
    <t>2 jooks</t>
  </si>
  <si>
    <t>3 jooks</t>
  </si>
  <si>
    <t>4 jooks</t>
  </si>
  <si>
    <t>5 jooks</t>
  </si>
  <si>
    <t>6 jooks</t>
  </si>
  <si>
    <t>7 jooks</t>
  </si>
  <si>
    <t xml:space="preserve">I-III kl </t>
  </si>
  <si>
    <t>Are PK I vk</t>
  </si>
  <si>
    <t xml:space="preserve">Are PK </t>
  </si>
  <si>
    <t>Järvamaa</t>
  </si>
  <si>
    <t>Sauga</t>
  </si>
  <si>
    <t>Pillerpall LA</t>
  </si>
  <si>
    <t xml:space="preserve">Uulu LA </t>
  </si>
  <si>
    <t>Võsu</t>
  </si>
  <si>
    <t>Päikesejänku</t>
  </si>
  <si>
    <t>Vanalinna PK</t>
  </si>
  <si>
    <t>Lasteaiad</t>
  </si>
  <si>
    <t>jooksud</t>
  </si>
  <si>
    <t>Puhja G</t>
  </si>
  <si>
    <t>Puhja</t>
  </si>
  <si>
    <t>Suigu LA/AK</t>
  </si>
  <si>
    <t>Krõll K-Nõmme</t>
  </si>
  <si>
    <t>Kadri tn LA</t>
  </si>
  <si>
    <t>Liblika tn LA</t>
  </si>
  <si>
    <t>Mai tn LA</t>
  </si>
  <si>
    <t xml:space="preserve">Pillerpall </t>
  </si>
  <si>
    <t>Uulu LA</t>
  </si>
  <si>
    <t>Päikesejänku LA</t>
  </si>
  <si>
    <t xml:space="preserve">Aeg: </t>
  </si>
  <si>
    <t>"Muuga Noorp" Maardu PK</t>
  </si>
  <si>
    <t>Hiiumaa</t>
  </si>
  <si>
    <t>Türi</t>
  </si>
  <si>
    <t>Tahkuranna LA/AK</t>
  </si>
  <si>
    <t>Koeru</t>
  </si>
  <si>
    <t>Vändra</t>
  </si>
  <si>
    <t>Jänesselja LA Muumi</t>
  </si>
  <si>
    <t>Rukkilill LA</t>
  </si>
  <si>
    <t>Jänesselja Muumi LA</t>
  </si>
  <si>
    <t>Suigu LA/AK II VK</t>
  </si>
  <si>
    <t>Tahkuranna AK</t>
  </si>
  <si>
    <t>Tori LA</t>
  </si>
  <si>
    <t>Tori</t>
  </si>
  <si>
    <t>Suigu LA/AK I VK</t>
  </si>
  <si>
    <t>Kose Uuemõisa LA/AK</t>
  </si>
  <si>
    <t>Harju</t>
  </si>
  <si>
    <t>Kose</t>
  </si>
  <si>
    <t>Are PK II vk</t>
  </si>
  <si>
    <t>Koeru Noorpäästjad</t>
  </si>
  <si>
    <t>Türi Päästenoortering</t>
  </si>
  <si>
    <t>Koeru Päästet. I VK</t>
  </si>
  <si>
    <t>Koeru Päästet. II VK</t>
  </si>
  <si>
    <t xml:space="preserve">Hiiumaa </t>
  </si>
  <si>
    <t>Emmaste</t>
  </si>
  <si>
    <t xml:space="preserve">Kose </t>
  </si>
  <si>
    <t>Risti Tuletõrjeühing</t>
  </si>
  <si>
    <t>Are PK I VK</t>
  </si>
  <si>
    <t>Are PK II VK</t>
  </si>
  <si>
    <t xml:space="preserve">Vanalinna </t>
  </si>
  <si>
    <t>4-6 kl P</t>
  </si>
  <si>
    <t>Vanalinna  PK</t>
  </si>
  <si>
    <t>Koeru Päästem.</t>
  </si>
  <si>
    <t>Koeru Päästem. II VK</t>
  </si>
  <si>
    <t>6x60m Poisid</t>
  </si>
  <si>
    <t>6x60m Tüdrukud</t>
  </si>
  <si>
    <t>Kosejõe Kool</t>
  </si>
  <si>
    <t>Kose Gümn.</t>
  </si>
  <si>
    <t>400 m Ringteade</t>
  </si>
  <si>
    <t xml:space="preserve">Võsu PK </t>
  </si>
  <si>
    <t>Kose Noorte Päästering</t>
  </si>
  <si>
    <t>Muuga Noorpäästjad Maardu PK</t>
  </si>
  <si>
    <t>Hiiumaa Emmaste PK</t>
  </si>
  <si>
    <t xml:space="preserve">KOOLIDE ARVESTUS 2009 </t>
  </si>
  <si>
    <t>OMAVALITSUSTE VÕITJA 2009</t>
  </si>
  <si>
    <t>2.15,45</t>
  </si>
  <si>
    <t>1.56,21</t>
  </si>
  <si>
    <t>1.55,25</t>
  </si>
  <si>
    <t>2.12,40</t>
  </si>
  <si>
    <t>2.20,97</t>
  </si>
  <si>
    <t>2.03,05</t>
  </si>
  <si>
    <t>2.06,27</t>
  </si>
  <si>
    <t>1.43,10</t>
  </si>
  <si>
    <t>2.15,34</t>
  </si>
  <si>
    <t>2.01,25</t>
  </si>
  <si>
    <t>1.46,93</t>
  </si>
  <si>
    <t>1.49,84</t>
  </si>
  <si>
    <t>1.56,92</t>
  </si>
  <si>
    <t>1.57,13</t>
  </si>
  <si>
    <t>1.58,66</t>
  </si>
  <si>
    <t>2.02,50</t>
  </si>
  <si>
    <t>2.09,80</t>
  </si>
  <si>
    <t>Lõppaeg.</t>
  </si>
  <si>
    <t>Eesti Noorte Tuletõrjespordi OM 2009</t>
  </si>
  <si>
    <t>1.32.66</t>
  </si>
  <si>
    <t>1.35.00</t>
  </si>
  <si>
    <t>1.34.06</t>
  </si>
  <si>
    <t>1.39.16</t>
  </si>
  <si>
    <t>1.32.62</t>
  </si>
  <si>
    <t>1.32.91</t>
  </si>
  <si>
    <t>1.29.06</t>
  </si>
  <si>
    <t>1.36.00</t>
  </si>
  <si>
    <t>1.45.37</t>
  </si>
  <si>
    <t>Türi Päästeala Noortering</t>
  </si>
  <si>
    <t xml:space="preserve">Koeru Päästet. </t>
  </si>
  <si>
    <t xml:space="preserve">Koeru Päästeala Noortering. </t>
  </si>
  <si>
    <t xml:space="preserve">Muuga Noorpäästjad </t>
  </si>
  <si>
    <t>Koeru Päästeala Noortering</t>
  </si>
  <si>
    <t>Emmaste PK Hiiumaa</t>
  </si>
  <si>
    <t>Risti Tuletõrjeühing Läänemaa</t>
  </si>
  <si>
    <t>2.06,25</t>
  </si>
  <si>
    <t>1.40,03</t>
  </si>
  <si>
    <t>2.05,43</t>
  </si>
  <si>
    <t>1.57.08</t>
  </si>
  <si>
    <t>1.37,82</t>
  </si>
  <si>
    <t>2.08,26</t>
  </si>
  <si>
    <t>1.41,32</t>
  </si>
  <si>
    <t>2.17,53</t>
  </si>
  <si>
    <t>1.46,30</t>
  </si>
  <si>
    <t>Alustus aeg</t>
  </si>
  <si>
    <t>Kose Vald</t>
  </si>
  <si>
    <t>Vändra Vald</t>
  </si>
  <si>
    <t>Pärnu linn</t>
  </si>
  <si>
    <t>Sauga Vald</t>
  </si>
  <si>
    <t>Tori vald</t>
  </si>
  <si>
    <t>Türi linn</t>
  </si>
  <si>
    <t>Lavassaare Vald</t>
  </si>
  <si>
    <t>Vihula Vald</t>
  </si>
  <si>
    <t>Saarde Vald</t>
  </si>
  <si>
    <t xml:space="preserve">Läänemaa </t>
  </si>
  <si>
    <t>Koonga Vald</t>
  </si>
  <si>
    <t>Halinga Vald</t>
  </si>
  <si>
    <t>Harjumaa Muuga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</si>
</sst>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1" fillId="2" borderId="1" xfId="0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2" fontId="10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11" fillId="2" borderId="1" xfId="0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164" fontId="10" fillId="0" borderId="1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0" fontId="11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1" xfId="0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11" fillId="0" borderId="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2" fontId="10" fillId="0" borderId="1" xfId="0" applyNumberFormat="1" applyFont="1" applyBorder="1" applyAlignment="1">
      <alignment horizontal="left"/>
    </xf>
    <xf numFmtId="2" fontId="1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7">
      <selection activeCell="C39" sqref="C39"/>
    </sheetView>
  </sheetViews>
  <sheetFormatPr defaultColWidth="9.140625" defaultRowHeight="12.75"/>
  <cols>
    <col min="1" max="1" width="29.7109375" style="0" bestFit="1" customWidth="1"/>
    <col min="2" max="2" width="12.8515625" style="77" bestFit="1" customWidth="1"/>
    <col min="3" max="3" width="10.57421875" style="77" bestFit="1" customWidth="1"/>
    <col min="4" max="4" width="8.7109375" style="77" bestFit="1" customWidth="1"/>
    <col min="5" max="5" width="9.8515625" style="77" bestFit="1" customWidth="1"/>
    <col min="6" max="6" width="8.57421875" style="77" bestFit="1" customWidth="1"/>
    <col min="7" max="7" width="11.57421875" style="0" customWidth="1"/>
    <col min="9" max="9" width="13.8515625" style="0" customWidth="1"/>
    <col min="10" max="10" width="6.57421875" style="0" bestFit="1" customWidth="1"/>
    <col min="11" max="11" width="5.140625" style="0" bestFit="1" customWidth="1"/>
  </cols>
  <sheetData>
    <row r="1" spans="1:10" ht="12.75">
      <c r="A1" s="80" t="s">
        <v>157</v>
      </c>
      <c r="B1" s="80"/>
      <c r="C1" s="80"/>
      <c r="D1" s="80"/>
      <c r="E1" s="80"/>
      <c r="F1" s="80"/>
      <c r="G1" s="80"/>
      <c r="H1" s="80"/>
      <c r="I1" s="80"/>
      <c r="J1" s="80"/>
    </row>
    <row r="3" spans="1:10" ht="19.5" customHeight="1">
      <c r="A3" s="1"/>
      <c r="B3" s="15" t="s">
        <v>1</v>
      </c>
      <c r="C3" s="81" t="s">
        <v>2</v>
      </c>
      <c r="D3" s="82"/>
      <c r="E3" s="15"/>
      <c r="F3" s="81" t="s">
        <v>3</v>
      </c>
      <c r="G3" s="82"/>
      <c r="H3" s="6"/>
      <c r="I3" s="6" t="s">
        <v>4</v>
      </c>
      <c r="J3" s="1"/>
    </row>
    <row r="4" spans="1:10" ht="19.5" customHeight="1">
      <c r="A4" s="6" t="s">
        <v>0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6</v>
      </c>
      <c r="G4" s="6" t="s">
        <v>7</v>
      </c>
      <c r="H4" s="6" t="s">
        <v>9</v>
      </c>
      <c r="I4" s="6" t="s">
        <v>10</v>
      </c>
      <c r="J4" s="16" t="s">
        <v>11</v>
      </c>
    </row>
    <row r="5" spans="1:10" ht="19.5" customHeight="1">
      <c r="A5" s="2" t="s">
        <v>12</v>
      </c>
      <c r="B5" s="76">
        <v>26</v>
      </c>
      <c r="C5" s="76">
        <v>30</v>
      </c>
      <c r="D5" s="76">
        <v>30</v>
      </c>
      <c r="E5" s="76">
        <v>24</v>
      </c>
      <c r="F5" s="76">
        <v>28</v>
      </c>
      <c r="G5" s="3">
        <v>30</v>
      </c>
      <c r="H5" s="3">
        <v>30</v>
      </c>
      <c r="I5" s="3">
        <f aca="true" t="shared" si="0" ref="I5:I21">SUM(B5:H5)</f>
        <v>198</v>
      </c>
      <c r="J5" s="4" t="s">
        <v>41</v>
      </c>
    </row>
    <row r="6" spans="1:10" ht="19.5" customHeight="1">
      <c r="A6" s="2" t="s">
        <v>13</v>
      </c>
      <c r="B6" s="76">
        <v>22</v>
      </c>
      <c r="C6" s="76">
        <v>28</v>
      </c>
      <c r="D6" s="76">
        <v>25</v>
      </c>
      <c r="E6" s="76">
        <v>22</v>
      </c>
      <c r="F6" s="76">
        <v>30</v>
      </c>
      <c r="G6" s="3">
        <v>27</v>
      </c>
      <c r="H6" s="3">
        <v>28</v>
      </c>
      <c r="I6" s="3">
        <f t="shared" si="0"/>
        <v>182</v>
      </c>
      <c r="J6" s="4" t="s">
        <v>42</v>
      </c>
    </row>
    <row r="7" spans="1:10" ht="19.5" customHeight="1">
      <c r="A7" s="2" t="s">
        <v>76</v>
      </c>
      <c r="B7" s="76"/>
      <c r="C7" s="76"/>
      <c r="D7" s="76">
        <v>23</v>
      </c>
      <c r="E7" s="76">
        <v>30</v>
      </c>
      <c r="F7" s="76">
        <v>27</v>
      </c>
      <c r="G7" s="3">
        <v>26</v>
      </c>
      <c r="H7" s="3">
        <v>25</v>
      </c>
      <c r="I7" s="3">
        <f t="shared" si="0"/>
        <v>131</v>
      </c>
      <c r="J7" s="4" t="s">
        <v>43</v>
      </c>
    </row>
    <row r="8" spans="1:10" ht="19.5" customHeight="1">
      <c r="A8" s="2" t="s">
        <v>101</v>
      </c>
      <c r="B8" s="76">
        <v>23</v>
      </c>
      <c r="C8" s="76">
        <v>27</v>
      </c>
      <c r="D8" s="76">
        <v>26</v>
      </c>
      <c r="E8" s="76">
        <v>25</v>
      </c>
      <c r="F8" s="76"/>
      <c r="G8" s="3"/>
      <c r="H8" s="3"/>
      <c r="I8" s="3">
        <f t="shared" si="0"/>
        <v>101</v>
      </c>
      <c r="J8" s="4">
        <v>4</v>
      </c>
    </row>
    <row r="9" spans="1:10" ht="19.5" customHeight="1">
      <c r="A9" s="2" t="s">
        <v>72</v>
      </c>
      <c r="B9" s="76">
        <v>24</v>
      </c>
      <c r="C9" s="76"/>
      <c r="D9" s="76">
        <v>27</v>
      </c>
      <c r="E9" s="76">
        <v>26</v>
      </c>
      <c r="F9" s="76"/>
      <c r="G9" s="3"/>
      <c r="H9" s="3"/>
      <c r="I9" s="3">
        <f t="shared" si="0"/>
        <v>77</v>
      </c>
      <c r="J9" s="4">
        <v>5</v>
      </c>
    </row>
    <row r="10" spans="1:10" ht="19.5" customHeight="1">
      <c r="A10" s="2" t="s">
        <v>191</v>
      </c>
      <c r="B10" s="76"/>
      <c r="C10" s="76">
        <v>25</v>
      </c>
      <c r="D10" s="76">
        <v>24</v>
      </c>
      <c r="E10" s="76">
        <v>28</v>
      </c>
      <c r="F10" s="76"/>
      <c r="G10" s="3"/>
      <c r="H10" s="3"/>
      <c r="I10" s="3">
        <f t="shared" si="0"/>
        <v>77</v>
      </c>
      <c r="J10" s="4">
        <v>6</v>
      </c>
    </row>
    <row r="11" spans="1:10" ht="19.5" customHeight="1">
      <c r="A11" s="2" t="s">
        <v>190</v>
      </c>
      <c r="B11" s="76"/>
      <c r="C11" s="76">
        <v>26</v>
      </c>
      <c r="D11" s="76">
        <v>28</v>
      </c>
      <c r="E11" s="76">
        <v>21</v>
      </c>
      <c r="F11" s="76"/>
      <c r="G11" s="3"/>
      <c r="H11" s="3"/>
      <c r="I11" s="3">
        <f t="shared" si="0"/>
        <v>75</v>
      </c>
      <c r="J11" s="4">
        <v>7</v>
      </c>
    </row>
    <row r="12" spans="1:10" ht="19.5" customHeight="1">
      <c r="A12" s="2" t="s">
        <v>75</v>
      </c>
      <c r="B12" s="76"/>
      <c r="C12" s="76"/>
      <c r="D12" s="76"/>
      <c r="E12" s="76"/>
      <c r="F12" s="76">
        <v>26</v>
      </c>
      <c r="G12" s="3"/>
      <c r="H12" s="3">
        <v>27</v>
      </c>
      <c r="I12" s="3">
        <f t="shared" si="0"/>
        <v>53</v>
      </c>
      <c r="J12" s="4">
        <v>8</v>
      </c>
    </row>
    <row r="13" spans="1:10" ht="19.5" customHeight="1">
      <c r="A13" s="2" t="s">
        <v>104</v>
      </c>
      <c r="B13" s="76"/>
      <c r="C13" s="76">
        <v>24</v>
      </c>
      <c r="D13" s="76"/>
      <c r="E13" s="76">
        <v>27</v>
      </c>
      <c r="F13" s="76"/>
      <c r="G13" s="3"/>
      <c r="H13" s="3"/>
      <c r="I13" s="3">
        <f t="shared" si="0"/>
        <v>51</v>
      </c>
      <c r="J13" s="4">
        <v>9</v>
      </c>
    </row>
    <row r="14" spans="1:10" ht="19.5" customHeight="1">
      <c r="A14" s="2" t="s">
        <v>192</v>
      </c>
      <c r="B14" s="76"/>
      <c r="C14" s="76"/>
      <c r="D14" s="76">
        <v>22</v>
      </c>
      <c r="E14" s="76">
        <v>23</v>
      </c>
      <c r="F14" s="76"/>
      <c r="G14" s="3"/>
      <c r="H14" s="3"/>
      <c r="I14" s="3">
        <f t="shared" si="0"/>
        <v>45</v>
      </c>
      <c r="J14" s="4">
        <v>10</v>
      </c>
    </row>
    <row r="15" spans="1:10" ht="19.5" customHeight="1">
      <c r="A15" s="2" t="s">
        <v>51</v>
      </c>
      <c r="B15" s="76">
        <v>30</v>
      </c>
      <c r="C15" s="76"/>
      <c r="D15" s="76"/>
      <c r="E15" s="76"/>
      <c r="F15" s="76"/>
      <c r="G15" s="3"/>
      <c r="H15" s="3"/>
      <c r="I15" s="3">
        <f t="shared" si="0"/>
        <v>30</v>
      </c>
      <c r="J15" s="4">
        <v>11</v>
      </c>
    </row>
    <row r="16" spans="1:10" ht="19.5" customHeight="1">
      <c r="A16" s="2" t="s">
        <v>129</v>
      </c>
      <c r="B16" s="76">
        <v>28</v>
      </c>
      <c r="C16" s="76"/>
      <c r="D16" s="76"/>
      <c r="E16" s="76"/>
      <c r="F16" s="76"/>
      <c r="G16" s="3"/>
      <c r="H16" s="3"/>
      <c r="I16" s="3">
        <f t="shared" si="0"/>
        <v>28</v>
      </c>
      <c r="J16" s="4">
        <v>12</v>
      </c>
    </row>
    <row r="17" spans="1:10" ht="19.5" customHeight="1">
      <c r="A17" s="2" t="s">
        <v>106</v>
      </c>
      <c r="B17" s="76">
        <v>27</v>
      </c>
      <c r="C17" s="76"/>
      <c r="D17" s="76"/>
      <c r="E17" s="76"/>
      <c r="F17" s="76"/>
      <c r="G17" s="3"/>
      <c r="H17" s="3"/>
      <c r="I17" s="3">
        <f t="shared" si="0"/>
        <v>27</v>
      </c>
      <c r="J17" s="4">
        <v>13</v>
      </c>
    </row>
    <row r="18" spans="1:10" ht="19.5" customHeight="1">
      <c r="A18" s="2" t="s">
        <v>150</v>
      </c>
      <c r="B18" s="76"/>
      <c r="C18" s="76"/>
      <c r="D18" s="76"/>
      <c r="E18" s="76"/>
      <c r="F18" s="76"/>
      <c r="G18" s="3">
        <v>25</v>
      </c>
      <c r="H18" s="3"/>
      <c r="I18" s="3">
        <f t="shared" si="0"/>
        <v>25</v>
      </c>
      <c r="J18" s="4">
        <v>14</v>
      </c>
    </row>
    <row r="19" spans="1:10" ht="19.5" customHeight="1">
      <c r="A19" s="2" t="s">
        <v>187</v>
      </c>
      <c r="B19" s="76"/>
      <c r="C19" s="76">
        <v>23</v>
      </c>
      <c r="D19" s="76"/>
      <c r="E19" s="76"/>
      <c r="F19" s="76"/>
      <c r="G19" s="3"/>
      <c r="H19" s="3"/>
      <c r="I19" s="3">
        <f t="shared" si="0"/>
        <v>23</v>
      </c>
      <c r="J19" s="4">
        <v>15</v>
      </c>
    </row>
    <row r="20" spans="1:10" ht="19.5" customHeight="1">
      <c r="A20" s="2" t="s">
        <v>118</v>
      </c>
      <c r="B20" s="76">
        <v>21</v>
      </c>
      <c r="C20" s="76"/>
      <c r="D20" s="76"/>
      <c r="E20" s="76"/>
      <c r="F20" s="76"/>
      <c r="G20" s="3"/>
      <c r="H20" s="3"/>
      <c r="I20" s="3">
        <f t="shared" si="0"/>
        <v>21</v>
      </c>
      <c r="J20" s="4">
        <v>16</v>
      </c>
    </row>
    <row r="21" spans="1:10" ht="19.5" customHeight="1">
      <c r="A21" s="2" t="s">
        <v>193</v>
      </c>
      <c r="B21" s="76"/>
      <c r="C21" s="76"/>
      <c r="D21" s="76"/>
      <c r="E21" s="76"/>
      <c r="F21" s="76"/>
      <c r="G21" s="3"/>
      <c r="H21" s="3"/>
      <c r="I21" s="3">
        <f t="shared" si="0"/>
        <v>0</v>
      </c>
      <c r="J21" s="4"/>
    </row>
    <row r="22" spans="1:10" ht="19.5" customHeight="1">
      <c r="A22" s="1"/>
      <c r="B22" s="73"/>
      <c r="C22" s="73"/>
      <c r="D22" s="73"/>
      <c r="E22" s="73"/>
      <c r="F22" s="73"/>
      <c r="G22" s="1"/>
      <c r="H22" s="1"/>
      <c r="I22" s="1"/>
      <c r="J22" s="5"/>
    </row>
    <row r="24" spans="1:11" ht="19.5" customHeight="1">
      <c r="A24" s="80" t="s">
        <v>158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ht="19.5" customHeight="1">
      <c r="A25" s="6"/>
      <c r="B25" s="15" t="s">
        <v>15</v>
      </c>
      <c r="C25" s="15" t="s">
        <v>1</v>
      </c>
      <c r="D25" s="81" t="s">
        <v>16</v>
      </c>
      <c r="E25" s="85"/>
      <c r="F25" s="82"/>
      <c r="G25" s="81" t="s">
        <v>17</v>
      </c>
      <c r="H25" s="85"/>
      <c r="I25" s="82"/>
      <c r="J25" s="6"/>
      <c r="K25" s="7"/>
    </row>
    <row r="26" spans="1:11" ht="19.5" customHeight="1">
      <c r="A26" s="6" t="s">
        <v>14</v>
      </c>
      <c r="B26" s="15" t="s">
        <v>20</v>
      </c>
      <c r="C26" s="15" t="s">
        <v>20</v>
      </c>
      <c r="D26" s="15" t="s">
        <v>21</v>
      </c>
      <c r="E26" s="15" t="s">
        <v>22</v>
      </c>
      <c r="F26" s="15">
        <v>400</v>
      </c>
      <c r="G26" s="15" t="s">
        <v>21</v>
      </c>
      <c r="H26" s="15" t="s">
        <v>22</v>
      </c>
      <c r="I26" s="15">
        <v>400</v>
      </c>
      <c r="J26" s="15" t="s">
        <v>18</v>
      </c>
      <c r="K26" s="7" t="s">
        <v>19</v>
      </c>
    </row>
    <row r="27" spans="1:11" ht="19.5" customHeight="1">
      <c r="A27" s="2" t="s">
        <v>70</v>
      </c>
      <c r="B27" s="76">
        <v>13</v>
      </c>
      <c r="C27" s="76">
        <v>27</v>
      </c>
      <c r="D27" s="76">
        <v>30</v>
      </c>
      <c r="E27" s="76">
        <v>30</v>
      </c>
      <c r="F27" s="76">
        <v>24</v>
      </c>
      <c r="G27" s="3">
        <v>28</v>
      </c>
      <c r="H27" s="3">
        <v>30</v>
      </c>
      <c r="I27" s="3">
        <v>30</v>
      </c>
      <c r="J27" s="18">
        <f aca="true" t="shared" si="1" ref="J27:J46">SUM(B27:I27)</f>
        <v>212</v>
      </c>
      <c r="K27" s="4" t="s">
        <v>41</v>
      </c>
    </row>
    <row r="28" spans="1:11" ht="19.5" customHeight="1">
      <c r="A28" s="2" t="s">
        <v>214</v>
      </c>
      <c r="B28" s="76">
        <v>17</v>
      </c>
      <c r="C28" s="76">
        <v>22</v>
      </c>
      <c r="D28" s="76">
        <v>28</v>
      </c>
      <c r="E28" s="76">
        <v>25</v>
      </c>
      <c r="F28" s="76">
        <v>22</v>
      </c>
      <c r="G28" s="3">
        <v>30</v>
      </c>
      <c r="H28" s="3">
        <v>27</v>
      </c>
      <c r="I28" s="3">
        <v>28</v>
      </c>
      <c r="J28" s="18">
        <f t="shared" si="1"/>
        <v>199</v>
      </c>
      <c r="K28" s="4" t="s">
        <v>42</v>
      </c>
    </row>
    <row r="29" spans="1:11" ht="19.5" customHeight="1">
      <c r="A29" s="2" t="s">
        <v>211</v>
      </c>
      <c r="B29" s="76"/>
      <c r="C29" s="76"/>
      <c r="D29" s="76"/>
      <c r="E29" s="76">
        <v>23</v>
      </c>
      <c r="F29" s="76">
        <v>30</v>
      </c>
      <c r="G29" s="3">
        <v>27</v>
      </c>
      <c r="H29" s="3">
        <v>26</v>
      </c>
      <c r="I29" s="3">
        <v>25</v>
      </c>
      <c r="J29" s="18">
        <f t="shared" si="1"/>
        <v>131</v>
      </c>
      <c r="K29" s="4" t="s">
        <v>43</v>
      </c>
    </row>
    <row r="30" spans="1:11" ht="19.5" customHeight="1">
      <c r="A30" s="2" t="s">
        <v>206</v>
      </c>
      <c r="B30" s="76">
        <v>30</v>
      </c>
      <c r="C30" s="76">
        <v>23</v>
      </c>
      <c r="D30" s="76">
        <v>27</v>
      </c>
      <c r="E30" s="76">
        <v>26</v>
      </c>
      <c r="F30" s="76">
        <v>25</v>
      </c>
      <c r="G30" s="3"/>
      <c r="H30" s="3"/>
      <c r="I30" s="3"/>
      <c r="J30" s="18">
        <f t="shared" si="1"/>
        <v>131</v>
      </c>
      <c r="K30" s="4">
        <v>4</v>
      </c>
    </row>
    <row r="31" spans="1:11" ht="19.5" customHeight="1">
      <c r="A31" s="2" t="s">
        <v>204</v>
      </c>
      <c r="B31" s="76"/>
      <c r="C31" s="76">
        <v>28</v>
      </c>
      <c r="D31" s="76"/>
      <c r="E31" s="76"/>
      <c r="F31" s="76"/>
      <c r="G31" s="3">
        <v>26</v>
      </c>
      <c r="H31" s="3">
        <v>25</v>
      </c>
      <c r="I31" s="3">
        <v>27</v>
      </c>
      <c r="J31" s="18">
        <f t="shared" si="1"/>
        <v>106</v>
      </c>
      <c r="K31" s="4">
        <v>5</v>
      </c>
    </row>
    <row r="32" spans="1:11" ht="19.5" customHeight="1">
      <c r="A32" s="2" t="s">
        <v>215</v>
      </c>
      <c r="B32" s="76"/>
      <c r="C32" s="76">
        <v>24</v>
      </c>
      <c r="D32" s="76"/>
      <c r="E32" s="76">
        <v>27</v>
      </c>
      <c r="F32" s="76">
        <v>26</v>
      </c>
      <c r="G32" s="3"/>
      <c r="H32" s="3"/>
      <c r="I32" s="3"/>
      <c r="J32" s="18">
        <f t="shared" si="1"/>
        <v>77</v>
      </c>
      <c r="K32" s="4">
        <v>6</v>
      </c>
    </row>
    <row r="33" spans="1:11" ht="19.5" customHeight="1">
      <c r="A33" s="2" t="s">
        <v>216</v>
      </c>
      <c r="B33" s="76"/>
      <c r="C33" s="76"/>
      <c r="D33" s="76">
        <v>26</v>
      </c>
      <c r="E33" s="76">
        <v>28</v>
      </c>
      <c r="F33" s="76">
        <v>21</v>
      </c>
      <c r="G33" s="3"/>
      <c r="H33" s="3"/>
      <c r="I33" s="3"/>
      <c r="J33" s="18">
        <f t="shared" si="1"/>
        <v>75</v>
      </c>
      <c r="K33" s="4">
        <v>7</v>
      </c>
    </row>
    <row r="34" spans="1:11" ht="19.5" customHeight="1">
      <c r="A34" s="2" t="s">
        <v>119</v>
      </c>
      <c r="B34" s="76"/>
      <c r="C34" s="76"/>
      <c r="D34" s="76"/>
      <c r="E34" s="76">
        <v>24</v>
      </c>
      <c r="F34" s="76">
        <v>28</v>
      </c>
      <c r="G34" s="3"/>
      <c r="H34" s="3"/>
      <c r="I34" s="3"/>
      <c r="J34" s="18">
        <f t="shared" si="1"/>
        <v>52</v>
      </c>
      <c r="K34" s="4">
        <v>8</v>
      </c>
    </row>
    <row r="35" spans="1:11" ht="19.5" customHeight="1">
      <c r="A35" s="2" t="s">
        <v>105</v>
      </c>
      <c r="B35" s="76"/>
      <c r="C35" s="76"/>
      <c r="D35" s="76">
        <v>24</v>
      </c>
      <c r="E35" s="76"/>
      <c r="F35" s="76">
        <v>27</v>
      </c>
      <c r="G35" s="3"/>
      <c r="H35" s="3"/>
      <c r="I35" s="3"/>
      <c r="J35" s="18">
        <f t="shared" si="1"/>
        <v>51</v>
      </c>
      <c r="K35" s="4">
        <v>9</v>
      </c>
    </row>
    <row r="36" spans="1:11" ht="19.5" customHeight="1">
      <c r="A36" s="2" t="s">
        <v>116</v>
      </c>
      <c r="B36" s="76"/>
      <c r="C36" s="76"/>
      <c r="D36" s="76"/>
      <c r="E36" s="76">
        <v>22</v>
      </c>
      <c r="F36" s="76">
        <v>23</v>
      </c>
      <c r="G36" s="3"/>
      <c r="H36" s="3"/>
      <c r="I36" s="3"/>
      <c r="J36" s="18">
        <f t="shared" si="1"/>
        <v>45</v>
      </c>
      <c r="K36" s="4">
        <v>10</v>
      </c>
    </row>
    <row r="37" spans="1:11" ht="19.5" customHeight="1">
      <c r="A37" s="2" t="s">
        <v>65</v>
      </c>
      <c r="B37" s="76">
        <v>22</v>
      </c>
      <c r="C37" s="76">
        <v>21</v>
      </c>
      <c r="D37" s="76"/>
      <c r="E37" s="76"/>
      <c r="F37" s="76"/>
      <c r="G37" s="3"/>
      <c r="H37" s="3"/>
      <c r="I37" s="3"/>
      <c r="J37" s="18">
        <f t="shared" si="1"/>
        <v>43</v>
      </c>
      <c r="K37" s="4">
        <v>11</v>
      </c>
    </row>
    <row r="38" spans="1:11" ht="19.5" customHeight="1">
      <c r="A38" s="2" t="s">
        <v>210</v>
      </c>
      <c r="B38" s="76"/>
      <c r="C38" s="76">
        <v>30</v>
      </c>
      <c r="D38" s="76"/>
      <c r="E38" s="76"/>
      <c r="F38" s="76"/>
      <c r="G38" s="3"/>
      <c r="H38" s="3"/>
      <c r="I38" s="3"/>
      <c r="J38" s="18">
        <f t="shared" si="1"/>
        <v>30</v>
      </c>
      <c r="K38" s="4">
        <v>12</v>
      </c>
    </row>
    <row r="39" spans="1:11" ht="19.5" customHeight="1">
      <c r="A39" s="2" t="s">
        <v>68</v>
      </c>
      <c r="B39" s="76">
        <v>25</v>
      </c>
      <c r="C39" s="76"/>
      <c r="D39" s="76"/>
      <c r="E39" s="76"/>
      <c r="F39" s="76"/>
      <c r="G39" s="3"/>
      <c r="H39" s="3"/>
      <c r="I39" s="3"/>
      <c r="J39" s="18">
        <f t="shared" si="1"/>
        <v>25</v>
      </c>
      <c r="K39" s="4">
        <v>13</v>
      </c>
    </row>
    <row r="40" spans="1:11" ht="19.5" customHeight="1">
      <c r="A40" s="2" t="s">
        <v>95</v>
      </c>
      <c r="B40" s="76"/>
      <c r="C40" s="76"/>
      <c r="D40" s="76">
        <v>25</v>
      </c>
      <c r="E40" s="76"/>
      <c r="F40" s="76"/>
      <c r="G40" s="3"/>
      <c r="H40" s="3"/>
      <c r="I40" s="3"/>
      <c r="J40" s="18">
        <f t="shared" si="1"/>
        <v>25</v>
      </c>
      <c r="K40" s="4">
        <v>14</v>
      </c>
    </row>
    <row r="41" spans="1:11" ht="19.5" customHeight="1">
      <c r="A41" s="2" t="s">
        <v>212</v>
      </c>
      <c r="B41" s="76">
        <v>24</v>
      </c>
      <c r="C41" s="76"/>
      <c r="D41" s="76"/>
      <c r="E41" s="76"/>
      <c r="F41" s="76"/>
      <c r="G41" s="3"/>
      <c r="H41" s="3"/>
      <c r="I41" s="3"/>
      <c r="J41" s="18">
        <f t="shared" si="1"/>
        <v>24</v>
      </c>
      <c r="K41" s="4">
        <v>15</v>
      </c>
    </row>
    <row r="42" spans="1:11" ht="19.5" customHeight="1">
      <c r="A42" s="2" t="s">
        <v>209</v>
      </c>
      <c r="B42" s="76"/>
      <c r="C42" s="76"/>
      <c r="D42" s="76">
        <v>23</v>
      </c>
      <c r="E42" s="76"/>
      <c r="F42" s="76"/>
      <c r="G42" s="3"/>
      <c r="H42" s="3"/>
      <c r="I42" s="3"/>
      <c r="J42" s="18">
        <f t="shared" si="1"/>
        <v>23</v>
      </c>
      <c r="K42" s="4">
        <v>16</v>
      </c>
    </row>
    <row r="43" spans="1:11" ht="19.5" customHeight="1">
      <c r="A43" s="2" t="s">
        <v>205</v>
      </c>
      <c r="B43" s="76">
        <v>20</v>
      </c>
      <c r="C43" s="76"/>
      <c r="D43" s="76"/>
      <c r="E43" s="76"/>
      <c r="F43" s="76"/>
      <c r="G43" s="3"/>
      <c r="H43" s="3"/>
      <c r="I43" s="3"/>
      <c r="J43" s="18">
        <f t="shared" si="1"/>
        <v>20</v>
      </c>
      <c r="K43" s="4">
        <v>17</v>
      </c>
    </row>
    <row r="44" spans="1:11" ht="19.5" customHeight="1">
      <c r="A44" s="2" t="s">
        <v>208</v>
      </c>
      <c r="B44" s="76">
        <v>15</v>
      </c>
      <c r="C44" s="76"/>
      <c r="D44" s="76"/>
      <c r="E44" s="76"/>
      <c r="F44" s="76"/>
      <c r="G44" s="3"/>
      <c r="H44" s="3"/>
      <c r="I44" s="3"/>
      <c r="J44" s="18">
        <f t="shared" si="1"/>
        <v>15</v>
      </c>
      <c r="K44" s="4">
        <v>18</v>
      </c>
    </row>
    <row r="45" spans="1:11" ht="19.5" customHeight="1">
      <c r="A45" s="2" t="s">
        <v>207</v>
      </c>
      <c r="B45" s="76">
        <v>14</v>
      </c>
      <c r="C45" s="76"/>
      <c r="D45" s="76"/>
      <c r="E45" s="76"/>
      <c r="F45" s="76"/>
      <c r="G45" s="3"/>
      <c r="H45" s="3"/>
      <c r="I45" s="3"/>
      <c r="J45" s="18">
        <f t="shared" si="1"/>
        <v>14</v>
      </c>
      <c r="K45" s="4">
        <v>19</v>
      </c>
    </row>
    <row r="46" spans="1:11" ht="19.5" customHeight="1">
      <c r="A46" s="2" t="s">
        <v>213</v>
      </c>
      <c r="B46" s="76"/>
      <c r="C46" s="76"/>
      <c r="D46" s="76"/>
      <c r="E46" s="76"/>
      <c r="F46" s="76"/>
      <c r="G46" s="3"/>
      <c r="H46" s="3"/>
      <c r="I46" s="3"/>
      <c r="J46" s="18">
        <f t="shared" si="1"/>
        <v>0</v>
      </c>
      <c r="K46" s="4">
        <v>20</v>
      </c>
    </row>
    <row r="47" spans="1:11" ht="19.5" customHeight="1">
      <c r="A47" s="1"/>
      <c r="B47" s="73"/>
      <c r="C47" s="73"/>
      <c r="D47" s="73"/>
      <c r="E47" s="73"/>
      <c r="F47" s="73"/>
      <c r="G47" s="1"/>
      <c r="H47" s="1"/>
      <c r="I47" s="1"/>
      <c r="J47" s="1"/>
      <c r="K47" s="1"/>
    </row>
    <row r="48" spans="1:7" ht="12.75">
      <c r="A48" s="8"/>
      <c r="G48" s="8"/>
    </row>
    <row r="50" spans="1:9" ht="12.75">
      <c r="A50" s="8" t="s">
        <v>27</v>
      </c>
      <c r="B50" s="77" t="s">
        <v>28</v>
      </c>
      <c r="G50" s="8" t="s">
        <v>29</v>
      </c>
      <c r="I50" t="s">
        <v>30</v>
      </c>
    </row>
    <row r="52" spans="1:6" s="20" customFormat="1" ht="15.75">
      <c r="A52" s="19" t="s">
        <v>16</v>
      </c>
      <c r="B52" s="45"/>
      <c r="C52" s="45"/>
      <c r="D52" s="45"/>
      <c r="E52" s="45"/>
      <c r="F52" s="45"/>
    </row>
    <row r="53" spans="1:6" s="20" customFormat="1" ht="15.75">
      <c r="A53" s="74"/>
      <c r="B53" s="83" t="s">
        <v>2</v>
      </c>
      <c r="C53" s="84"/>
      <c r="D53" s="75"/>
      <c r="E53" s="75"/>
      <c r="F53" s="75"/>
    </row>
    <row r="54" spans="1:6" s="20" customFormat="1" ht="15.75">
      <c r="A54" s="29" t="s">
        <v>0</v>
      </c>
      <c r="B54" s="22" t="s">
        <v>6</v>
      </c>
      <c r="C54" s="22" t="s">
        <v>7</v>
      </c>
      <c r="D54" s="22" t="s">
        <v>8</v>
      </c>
      <c r="E54" s="22" t="s">
        <v>18</v>
      </c>
      <c r="F54" s="22" t="s">
        <v>11</v>
      </c>
    </row>
    <row r="55" spans="1:6" s="20" customFormat="1" ht="15.75">
      <c r="A55" s="2" t="s">
        <v>12</v>
      </c>
      <c r="B55" s="78">
        <v>30</v>
      </c>
      <c r="C55" s="78">
        <v>30</v>
      </c>
      <c r="D55" s="78">
        <v>24</v>
      </c>
      <c r="E55" s="78">
        <f aca="true" t="shared" si="2" ref="E55:E65">SUM(B55:D55)</f>
        <v>84</v>
      </c>
      <c r="F55" s="22" t="s">
        <v>41</v>
      </c>
    </row>
    <row r="56" spans="1:6" s="20" customFormat="1" ht="15.75">
      <c r="A56" s="2" t="s">
        <v>101</v>
      </c>
      <c r="B56" s="78">
        <v>27</v>
      </c>
      <c r="C56" s="78">
        <v>26</v>
      </c>
      <c r="D56" s="78">
        <v>25</v>
      </c>
      <c r="E56" s="78">
        <f t="shared" si="2"/>
        <v>78</v>
      </c>
      <c r="F56" s="22" t="s">
        <v>42</v>
      </c>
    </row>
    <row r="57" spans="1:6" s="20" customFormat="1" ht="15.75">
      <c r="A57" s="2" t="s">
        <v>115</v>
      </c>
      <c r="B57" s="78">
        <v>26</v>
      </c>
      <c r="C57" s="78">
        <v>28</v>
      </c>
      <c r="D57" s="78">
        <v>21</v>
      </c>
      <c r="E57" s="78">
        <f t="shared" si="2"/>
        <v>75</v>
      </c>
      <c r="F57" s="22" t="s">
        <v>43</v>
      </c>
    </row>
    <row r="58" spans="1:6" s="20" customFormat="1" ht="15.75">
      <c r="A58" s="2" t="s">
        <v>13</v>
      </c>
      <c r="B58" s="78">
        <v>28</v>
      </c>
      <c r="C58" s="78">
        <v>25</v>
      </c>
      <c r="D58" s="78">
        <v>22</v>
      </c>
      <c r="E58" s="78">
        <f t="shared" si="2"/>
        <v>75</v>
      </c>
      <c r="F58" s="22">
        <v>4</v>
      </c>
    </row>
    <row r="59" spans="1:6" s="20" customFormat="1" ht="15.75">
      <c r="A59" s="2" t="s">
        <v>76</v>
      </c>
      <c r="B59" s="78"/>
      <c r="C59" s="78">
        <v>23</v>
      </c>
      <c r="D59" s="78">
        <v>30</v>
      </c>
      <c r="E59" s="78">
        <f t="shared" si="2"/>
        <v>53</v>
      </c>
      <c r="F59" s="22">
        <v>5</v>
      </c>
    </row>
    <row r="60" spans="1:6" s="20" customFormat="1" ht="15.75">
      <c r="A60" s="2" t="s">
        <v>73</v>
      </c>
      <c r="B60" s="78"/>
      <c r="C60" s="78">
        <v>27</v>
      </c>
      <c r="D60" s="78">
        <v>26</v>
      </c>
      <c r="E60" s="78">
        <f t="shared" si="2"/>
        <v>53</v>
      </c>
      <c r="F60" s="22">
        <v>6</v>
      </c>
    </row>
    <row r="61" spans="1:6" s="20" customFormat="1" ht="15.75">
      <c r="A61" s="2" t="s">
        <v>136</v>
      </c>
      <c r="B61" s="78"/>
      <c r="C61" s="78">
        <v>24</v>
      </c>
      <c r="D61" s="78">
        <v>28</v>
      </c>
      <c r="E61" s="78">
        <f t="shared" si="2"/>
        <v>52</v>
      </c>
      <c r="F61" s="22">
        <v>7</v>
      </c>
    </row>
    <row r="62" spans="1:6" s="20" customFormat="1" ht="15.75">
      <c r="A62" s="2" t="s">
        <v>104</v>
      </c>
      <c r="B62" s="78">
        <v>24</v>
      </c>
      <c r="C62" s="78"/>
      <c r="D62" s="78">
        <v>27</v>
      </c>
      <c r="E62" s="78">
        <f t="shared" si="2"/>
        <v>51</v>
      </c>
      <c r="F62" s="22">
        <v>8</v>
      </c>
    </row>
    <row r="63" spans="1:6" s="20" customFormat="1" ht="15.75">
      <c r="A63" s="2" t="s">
        <v>116</v>
      </c>
      <c r="B63" s="78"/>
      <c r="C63" s="78">
        <v>22</v>
      </c>
      <c r="D63" s="78">
        <v>23</v>
      </c>
      <c r="E63" s="78">
        <f t="shared" si="2"/>
        <v>45</v>
      </c>
      <c r="F63" s="22">
        <v>9</v>
      </c>
    </row>
    <row r="64" spans="1:6" s="20" customFormat="1" ht="15.75">
      <c r="A64" s="2" t="s">
        <v>135</v>
      </c>
      <c r="B64" s="78">
        <v>25</v>
      </c>
      <c r="C64" s="78"/>
      <c r="D64" s="78"/>
      <c r="E64" s="78">
        <f t="shared" si="2"/>
        <v>25</v>
      </c>
      <c r="F64" s="22">
        <v>10</v>
      </c>
    </row>
    <row r="65" spans="1:6" s="20" customFormat="1" ht="15.75">
      <c r="A65" s="2" t="s">
        <v>134</v>
      </c>
      <c r="B65" s="78">
        <v>23</v>
      </c>
      <c r="C65" s="78"/>
      <c r="D65" s="78"/>
      <c r="E65" s="78">
        <f t="shared" si="2"/>
        <v>23</v>
      </c>
      <c r="F65" s="22">
        <v>11</v>
      </c>
    </row>
    <row r="66" ht="15.75">
      <c r="A66" s="52"/>
    </row>
    <row r="67" ht="15.75">
      <c r="A67" s="52"/>
    </row>
    <row r="68" spans="1:6" s="20" customFormat="1" ht="15.75">
      <c r="A68" s="79" t="s">
        <v>17</v>
      </c>
      <c r="B68" s="45"/>
      <c r="C68" s="45"/>
      <c r="D68" s="45"/>
      <c r="E68" s="45"/>
      <c r="F68" s="45"/>
    </row>
    <row r="69" spans="1:6" s="20" customFormat="1" ht="15.75">
      <c r="A69" s="74"/>
      <c r="B69" s="83" t="s">
        <v>3</v>
      </c>
      <c r="C69" s="84"/>
      <c r="D69" s="75"/>
      <c r="E69" s="75"/>
      <c r="F69" s="22"/>
    </row>
    <row r="70" spans="1:6" s="20" customFormat="1" ht="15.75">
      <c r="A70" s="29" t="s">
        <v>0</v>
      </c>
      <c r="B70" s="22" t="s">
        <v>6</v>
      </c>
      <c r="C70" s="22" t="s">
        <v>7</v>
      </c>
      <c r="D70" s="22" t="s">
        <v>9</v>
      </c>
      <c r="E70" s="22" t="s">
        <v>10</v>
      </c>
      <c r="F70" s="22" t="s">
        <v>11</v>
      </c>
    </row>
    <row r="71" spans="1:6" s="20" customFormat="1" ht="15.75">
      <c r="A71" s="2" t="s">
        <v>12</v>
      </c>
      <c r="B71" s="78">
        <v>28</v>
      </c>
      <c r="C71" s="78">
        <v>30</v>
      </c>
      <c r="D71" s="78">
        <v>30</v>
      </c>
      <c r="E71" s="78">
        <f>SUM(B71:D71)</f>
        <v>88</v>
      </c>
      <c r="F71" s="22" t="s">
        <v>41</v>
      </c>
    </row>
    <row r="72" spans="1:6" s="20" customFormat="1" ht="15.75">
      <c r="A72" s="2" t="s">
        <v>13</v>
      </c>
      <c r="B72" s="78">
        <v>30</v>
      </c>
      <c r="C72" s="78">
        <v>27</v>
      </c>
      <c r="D72" s="78">
        <v>28</v>
      </c>
      <c r="E72" s="78">
        <f>SUM(B72:D72)</f>
        <v>85</v>
      </c>
      <c r="F72" s="22" t="s">
        <v>42</v>
      </c>
    </row>
    <row r="73" spans="1:6" s="20" customFormat="1" ht="15.75">
      <c r="A73" s="2" t="s">
        <v>76</v>
      </c>
      <c r="B73" s="78">
        <v>27</v>
      </c>
      <c r="C73" s="78">
        <v>26</v>
      </c>
      <c r="D73" s="78">
        <v>25</v>
      </c>
      <c r="E73" s="78">
        <f>SUM(B73:D73)</f>
        <v>78</v>
      </c>
      <c r="F73" s="22" t="s">
        <v>43</v>
      </c>
    </row>
    <row r="74" spans="1:6" s="20" customFormat="1" ht="15.75">
      <c r="A74" s="2" t="s">
        <v>75</v>
      </c>
      <c r="B74" s="78">
        <v>26</v>
      </c>
      <c r="C74" s="78"/>
      <c r="D74" s="78">
        <v>27</v>
      </c>
      <c r="E74" s="78">
        <f>SUM(B74:D74)</f>
        <v>53</v>
      </c>
      <c r="F74" s="22">
        <v>4</v>
      </c>
    </row>
    <row r="75" spans="1:6" s="20" customFormat="1" ht="15.75">
      <c r="A75" s="2" t="s">
        <v>150</v>
      </c>
      <c r="B75" s="78"/>
      <c r="C75" s="78">
        <v>25</v>
      </c>
      <c r="D75" s="78"/>
      <c r="E75" s="78">
        <f>SUM(B75:D75)</f>
        <v>25</v>
      </c>
      <c r="F75" s="22">
        <v>5</v>
      </c>
    </row>
    <row r="76" spans="1:6" s="20" customFormat="1" ht="15.75">
      <c r="A76" s="74"/>
      <c r="B76" s="75"/>
      <c r="C76" s="75"/>
      <c r="D76" s="75"/>
      <c r="E76" s="75"/>
      <c r="F76" s="22"/>
    </row>
  </sheetData>
  <mergeCells count="8">
    <mergeCell ref="B53:C53"/>
    <mergeCell ref="B69:C69"/>
    <mergeCell ref="D25:F25"/>
    <mergeCell ref="G25:I25"/>
    <mergeCell ref="A1:J1"/>
    <mergeCell ref="C3:D3"/>
    <mergeCell ref="F3:G3"/>
    <mergeCell ref="A24:K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H22" sqref="H22"/>
    </sheetView>
  </sheetViews>
  <sheetFormatPr defaultColWidth="9.140625" defaultRowHeight="12.75"/>
  <cols>
    <col min="1" max="1" width="9.140625" style="45" customWidth="1"/>
    <col min="2" max="2" width="28.421875" style="20" bestFit="1" customWidth="1"/>
    <col min="3" max="3" width="20.8515625" style="20" bestFit="1" customWidth="1"/>
    <col min="4" max="4" width="12.8515625" style="33" bestFit="1" customWidth="1"/>
    <col min="5" max="5" width="8.7109375" style="33" customWidth="1"/>
    <col min="6" max="6" width="9.140625" style="34" customWidth="1"/>
    <col min="7" max="7" width="11.57421875" style="37" bestFit="1" customWidth="1"/>
  </cols>
  <sheetData>
    <row r="1" spans="1:6" ht="15.75">
      <c r="A1" s="86" t="s">
        <v>177</v>
      </c>
      <c r="B1" s="86"/>
      <c r="C1" s="86"/>
      <c r="D1" s="86"/>
      <c r="E1" s="86"/>
      <c r="F1" s="86"/>
    </row>
    <row r="3" ht="15">
      <c r="A3" s="44" t="s">
        <v>35</v>
      </c>
    </row>
    <row r="4" spans="1:8" ht="15.75">
      <c r="A4" s="22" t="s">
        <v>19</v>
      </c>
      <c r="B4" s="22" t="s">
        <v>15</v>
      </c>
      <c r="C4" s="22" t="s">
        <v>36</v>
      </c>
      <c r="D4" s="22" t="s">
        <v>37</v>
      </c>
      <c r="E4" s="22" t="s">
        <v>38</v>
      </c>
      <c r="F4" s="22" t="s">
        <v>39</v>
      </c>
      <c r="G4" s="42" t="s">
        <v>176</v>
      </c>
      <c r="H4" s="22" t="s">
        <v>40</v>
      </c>
    </row>
    <row r="5" spans="1:8" ht="15.75">
      <c r="A5" s="24" t="s">
        <v>41</v>
      </c>
      <c r="B5" s="27" t="s">
        <v>100</v>
      </c>
      <c r="C5" s="25" t="s">
        <v>47</v>
      </c>
      <c r="D5" s="35"/>
      <c r="E5" s="68">
        <v>43.1</v>
      </c>
      <c r="F5" s="69">
        <f aca="true" t="shared" si="0" ref="F5:F12">SUM(E5+D5+60)</f>
        <v>103.1</v>
      </c>
      <c r="G5" s="43" t="s">
        <v>166</v>
      </c>
      <c r="H5" s="25">
        <v>30</v>
      </c>
    </row>
    <row r="6" spans="1:8" ht="15.75">
      <c r="A6" s="24" t="s">
        <v>42</v>
      </c>
      <c r="B6" s="27" t="s">
        <v>79</v>
      </c>
      <c r="C6" s="25" t="s">
        <v>47</v>
      </c>
      <c r="D6" s="35"/>
      <c r="E6" s="35">
        <v>46.93</v>
      </c>
      <c r="F6" s="36">
        <f t="shared" si="0"/>
        <v>106.93</v>
      </c>
      <c r="G6" s="43" t="s">
        <v>169</v>
      </c>
      <c r="H6" s="25">
        <v>28</v>
      </c>
    </row>
    <row r="7" spans="1:8" ht="15.75">
      <c r="A7" s="24" t="s">
        <v>43</v>
      </c>
      <c r="B7" s="27" t="s">
        <v>66</v>
      </c>
      <c r="C7" s="25" t="s">
        <v>47</v>
      </c>
      <c r="D7" s="35">
        <v>3</v>
      </c>
      <c r="E7" s="35">
        <v>46.84</v>
      </c>
      <c r="F7" s="36">
        <f t="shared" si="0"/>
        <v>109.84</v>
      </c>
      <c r="G7" s="43" t="s">
        <v>170</v>
      </c>
      <c r="H7" s="25">
        <v>27</v>
      </c>
    </row>
    <row r="8" spans="1:8" ht="15.75">
      <c r="A8" s="24">
        <v>4</v>
      </c>
      <c r="B8" s="27" t="s">
        <v>80</v>
      </c>
      <c r="C8" s="25" t="s">
        <v>47</v>
      </c>
      <c r="D8" s="35"/>
      <c r="E8" s="35">
        <v>55.25</v>
      </c>
      <c r="F8" s="36">
        <f t="shared" si="0"/>
        <v>115.25</v>
      </c>
      <c r="G8" s="43" t="s">
        <v>161</v>
      </c>
      <c r="H8" s="25">
        <v>26</v>
      </c>
    </row>
    <row r="9" spans="1:8" ht="15.75">
      <c r="A9" s="24">
        <v>5</v>
      </c>
      <c r="B9" s="27" t="s">
        <v>46</v>
      </c>
      <c r="C9" s="25" t="s">
        <v>68</v>
      </c>
      <c r="D9" s="35"/>
      <c r="E9" s="35">
        <v>56.21</v>
      </c>
      <c r="F9" s="36">
        <f t="shared" si="0"/>
        <v>116.21000000000001</v>
      </c>
      <c r="G9" s="43" t="s">
        <v>160</v>
      </c>
      <c r="H9" s="25">
        <v>25</v>
      </c>
    </row>
    <row r="10" spans="1:8" ht="15.75">
      <c r="A10" s="24">
        <v>6</v>
      </c>
      <c r="B10" s="27" t="s">
        <v>81</v>
      </c>
      <c r="C10" s="25" t="s">
        <v>82</v>
      </c>
      <c r="D10" s="35">
        <v>3</v>
      </c>
      <c r="E10" s="35">
        <v>53.92</v>
      </c>
      <c r="F10" s="36">
        <f t="shared" si="0"/>
        <v>116.92</v>
      </c>
      <c r="G10" s="43" t="s">
        <v>171</v>
      </c>
      <c r="H10" s="25">
        <v>24</v>
      </c>
    </row>
    <row r="11" spans="1:8" ht="15.75">
      <c r="A11" s="24">
        <v>7</v>
      </c>
      <c r="B11" s="27" t="s">
        <v>67</v>
      </c>
      <c r="C11" s="25" t="s">
        <v>47</v>
      </c>
      <c r="D11" s="35">
        <v>3</v>
      </c>
      <c r="E11" s="35">
        <v>54.13</v>
      </c>
      <c r="F11" s="36">
        <f t="shared" si="0"/>
        <v>117.13</v>
      </c>
      <c r="G11" s="43" t="s">
        <v>172</v>
      </c>
      <c r="H11" s="25">
        <v>23</v>
      </c>
    </row>
    <row r="12" spans="1:8" ht="15.75">
      <c r="A12" s="24">
        <v>8</v>
      </c>
      <c r="B12" s="27" t="s">
        <v>98</v>
      </c>
      <c r="C12" s="25" t="s">
        <v>65</v>
      </c>
      <c r="D12" s="35">
        <v>6</v>
      </c>
      <c r="E12" s="35">
        <v>52.66</v>
      </c>
      <c r="F12" s="36">
        <f t="shared" si="0"/>
        <v>118.66</v>
      </c>
      <c r="G12" s="43" t="s">
        <v>173</v>
      </c>
      <c r="H12" s="25">
        <v>22</v>
      </c>
    </row>
    <row r="13" spans="1:8" ht="15.75">
      <c r="A13" s="24">
        <v>9</v>
      </c>
      <c r="B13" s="27" t="s">
        <v>45</v>
      </c>
      <c r="C13" s="25" t="s">
        <v>47</v>
      </c>
      <c r="D13" s="35"/>
      <c r="E13" s="68">
        <v>1.25</v>
      </c>
      <c r="F13" s="36">
        <f>SUM(E13+D13+120)</f>
        <v>121.25</v>
      </c>
      <c r="G13" s="43" t="s">
        <v>168</v>
      </c>
      <c r="H13" s="25">
        <v>21</v>
      </c>
    </row>
    <row r="14" spans="1:8" ht="15.75">
      <c r="A14" s="24">
        <v>10</v>
      </c>
      <c r="B14" s="27" t="s">
        <v>122</v>
      </c>
      <c r="C14" s="25" t="s">
        <v>120</v>
      </c>
      <c r="D14" s="35">
        <v>3</v>
      </c>
      <c r="E14" s="68">
        <v>59.5</v>
      </c>
      <c r="F14" s="69">
        <f>SUM(E14+D14+60)</f>
        <v>122.5</v>
      </c>
      <c r="G14" s="43" t="s">
        <v>174</v>
      </c>
      <c r="H14" s="25">
        <v>20</v>
      </c>
    </row>
    <row r="15" spans="1:8" ht="15.75">
      <c r="A15" s="24">
        <v>11</v>
      </c>
      <c r="B15" s="27" t="s">
        <v>64</v>
      </c>
      <c r="C15" s="25" t="s">
        <v>65</v>
      </c>
      <c r="D15" s="35"/>
      <c r="E15" s="35">
        <v>3.05</v>
      </c>
      <c r="F15" s="36">
        <f aca="true" t="shared" si="1" ref="F15:F21">SUM(E15+D15+120)</f>
        <v>123.05</v>
      </c>
      <c r="G15" s="43" t="s">
        <v>164</v>
      </c>
      <c r="H15" s="25">
        <v>19</v>
      </c>
    </row>
    <row r="16" spans="1:8" ht="15.75">
      <c r="A16" s="24">
        <v>12</v>
      </c>
      <c r="B16" s="27" t="s">
        <v>71</v>
      </c>
      <c r="C16" s="25" t="s">
        <v>47</v>
      </c>
      <c r="D16" s="35"/>
      <c r="E16" s="35">
        <v>6.27</v>
      </c>
      <c r="F16" s="36">
        <f t="shared" si="1"/>
        <v>126.27</v>
      </c>
      <c r="G16" s="43" t="s">
        <v>165</v>
      </c>
      <c r="H16" s="25">
        <v>18</v>
      </c>
    </row>
    <row r="17" spans="1:8" ht="15.75">
      <c r="A17" s="24">
        <v>13</v>
      </c>
      <c r="B17" s="27" t="s">
        <v>78</v>
      </c>
      <c r="C17" s="25" t="s">
        <v>24</v>
      </c>
      <c r="D17" s="35">
        <v>9</v>
      </c>
      <c r="E17" s="68">
        <v>0.8</v>
      </c>
      <c r="F17" s="69">
        <f t="shared" si="1"/>
        <v>129.8</v>
      </c>
      <c r="G17" s="43" t="s">
        <v>175</v>
      </c>
      <c r="H17" s="25">
        <v>17</v>
      </c>
    </row>
    <row r="18" spans="1:8" ht="15.75">
      <c r="A18" s="24">
        <v>14</v>
      </c>
      <c r="B18" s="25" t="s">
        <v>97</v>
      </c>
      <c r="C18" s="25" t="s">
        <v>47</v>
      </c>
      <c r="D18" s="35"/>
      <c r="E18" s="68">
        <v>12.4</v>
      </c>
      <c r="F18" s="69">
        <f t="shared" si="1"/>
        <v>132.4</v>
      </c>
      <c r="G18" s="43" t="s">
        <v>162</v>
      </c>
      <c r="H18" s="25">
        <v>16</v>
      </c>
    </row>
    <row r="19" spans="1:8" ht="15.75">
      <c r="A19" s="24">
        <v>15</v>
      </c>
      <c r="B19" s="27" t="s">
        <v>126</v>
      </c>
      <c r="C19" s="25" t="s">
        <v>127</v>
      </c>
      <c r="D19" s="35"/>
      <c r="E19" s="35">
        <v>15.34</v>
      </c>
      <c r="F19" s="36">
        <f t="shared" si="1"/>
        <v>135.34</v>
      </c>
      <c r="G19" s="43" t="s">
        <v>167</v>
      </c>
      <c r="H19" s="25">
        <v>15</v>
      </c>
    </row>
    <row r="20" spans="1:8" ht="15.75">
      <c r="A20" s="24">
        <v>16</v>
      </c>
      <c r="B20" s="27" t="s">
        <v>121</v>
      </c>
      <c r="C20" s="25" t="s">
        <v>96</v>
      </c>
      <c r="D20" s="35">
        <v>3</v>
      </c>
      <c r="E20" s="35">
        <v>15.45</v>
      </c>
      <c r="F20" s="36">
        <f t="shared" si="1"/>
        <v>138.45</v>
      </c>
      <c r="G20" s="43" t="s">
        <v>159</v>
      </c>
      <c r="H20" s="25">
        <v>14</v>
      </c>
    </row>
    <row r="21" spans="1:8" ht="15.75">
      <c r="A21" s="24">
        <v>17</v>
      </c>
      <c r="B21" s="27" t="s">
        <v>69</v>
      </c>
      <c r="C21" s="25" t="s">
        <v>70</v>
      </c>
      <c r="D21" s="35"/>
      <c r="E21" s="35">
        <v>20.97</v>
      </c>
      <c r="F21" s="36">
        <f t="shared" si="1"/>
        <v>140.97</v>
      </c>
      <c r="G21" s="43" t="s">
        <v>163</v>
      </c>
      <c r="H21" s="25">
        <v>13</v>
      </c>
    </row>
    <row r="22" spans="1:8" ht="15.75">
      <c r="A22" s="24">
        <v>18</v>
      </c>
      <c r="B22" s="25"/>
      <c r="C22" s="25"/>
      <c r="D22" s="35"/>
      <c r="E22" s="35">
        <v>0</v>
      </c>
      <c r="F22" s="36">
        <f>SUM(E22+D22+60)</f>
        <v>60</v>
      </c>
      <c r="G22" s="43"/>
      <c r="H22" s="25">
        <v>12</v>
      </c>
    </row>
    <row r="23" spans="1:8" ht="15.75">
      <c r="A23" s="24">
        <v>19</v>
      </c>
      <c r="B23" s="25"/>
      <c r="C23" s="25"/>
      <c r="D23" s="35"/>
      <c r="E23" s="35">
        <v>0</v>
      </c>
      <c r="F23" s="36">
        <f>SUM(E23+D23+60)</f>
        <v>60</v>
      </c>
      <c r="G23" s="43"/>
      <c r="H23" s="25">
        <v>11</v>
      </c>
    </row>
    <row r="24" spans="1:8" ht="15.75">
      <c r="A24" s="24">
        <v>20</v>
      </c>
      <c r="B24" s="25"/>
      <c r="C24" s="25"/>
      <c r="D24" s="35"/>
      <c r="E24" s="35">
        <v>0</v>
      </c>
      <c r="F24" s="36">
        <f>SUM(E24+D24+60)</f>
        <v>60</v>
      </c>
      <c r="G24" s="43"/>
      <c r="H24" s="25">
        <v>10</v>
      </c>
    </row>
    <row r="25" spans="1:8" ht="15.75">
      <c r="A25" s="24">
        <v>21</v>
      </c>
      <c r="B25" s="25"/>
      <c r="C25" s="25"/>
      <c r="D25" s="35"/>
      <c r="E25" s="35">
        <v>0</v>
      </c>
      <c r="F25" s="36">
        <f>SUM(E25+D25+60)</f>
        <v>60</v>
      </c>
      <c r="G25" s="43"/>
      <c r="H25" s="25">
        <v>9</v>
      </c>
    </row>
    <row r="29" spans="1:2" ht="15.75">
      <c r="A29" s="32"/>
      <c r="B29" s="28"/>
    </row>
    <row r="31" ht="15.75">
      <c r="B31" s="28"/>
    </row>
    <row r="39" spans="1:2" ht="15.75">
      <c r="A39" s="32"/>
      <c r="B39" s="28"/>
    </row>
    <row r="49" spans="1:2" ht="15.75">
      <c r="A49" s="32"/>
      <c r="B49" s="28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H16" sqref="H16"/>
    </sheetView>
  </sheetViews>
  <sheetFormatPr defaultColWidth="9.140625" defaultRowHeight="12.75"/>
  <cols>
    <col min="1" max="1" width="6.57421875" style="20" bestFit="1" customWidth="1"/>
    <col min="2" max="2" width="26.57421875" style="20" bestFit="1" customWidth="1"/>
    <col min="3" max="3" width="13.00390625" style="20" bestFit="1" customWidth="1"/>
    <col min="4" max="4" width="12.28125" style="20" bestFit="1" customWidth="1"/>
    <col min="5" max="5" width="8.7109375" style="20" customWidth="1"/>
    <col min="6" max="6" width="8.57421875" style="34" bestFit="1" customWidth="1"/>
    <col min="7" max="7" width="11.421875" style="0" bestFit="1" customWidth="1"/>
  </cols>
  <sheetData>
    <row r="1" spans="1:3" ht="15.75">
      <c r="A1" s="87" t="s">
        <v>49</v>
      </c>
      <c r="B1" s="87"/>
      <c r="C1" s="19" t="s">
        <v>35</v>
      </c>
    </row>
    <row r="3" spans="1:8" ht="15.75">
      <c r="A3" s="22" t="s">
        <v>19</v>
      </c>
      <c r="B3" s="22" t="s">
        <v>0</v>
      </c>
      <c r="C3" s="22" t="s">
        <v>14</v>
      </c>
      <c r="D3" s="22" t="s">
        <v>50</v>
      </c>
      <c r="E3" s="22" t="s">
        <v>38</v>
      </c>
      <c r="F3" s="46" t="s">
        <v>39</v>
      </c>
      <c r="G3" s="22" t="s">
        <v>63</v>
      </c>
      <c r="H3" s="22" t="s">
        <v>40</v>
      </c>
    </row>
    <row r="4" spans="1:8" ht="15.75">
      <c r="A4" s="31">
        <v>1</v>
      </c>
      <c r="B4" s="27" t="s">
        <v>51</v>
      </c>
      <c r="C4" s="25" t="s">
        <v>25</v>
      </c>
      <c r="D4" s="31">
        <v>3</v>
      </c>
      <c r="E4" s="40">
        <v>26.06</v>
      </c>
      <c r="F4" s="47">
        <f aca="true" t="shared" si="0" ref="F4:F12">SUM(D4+E4+60)</f>
        <v>89.06</v>
      </c>
      <c r="G4" s="43" t="s">
        <v>184</v>
      </c>
      <c r="H4" s="25">
        <v>30</v>
      </c>
    </row>
    <row r="5" spans="1:8" ht="15.75">
      <c r="A5" s="31">
        <v>2</v>
      </c>
      <c r="B5" s="27" t="s">
        <v>129</v>
      </c>
      <c r="C5" s="25" t="s">
        <v>130</v>
      </c>
      <c r="D5" s="31"/>
      <c r="E5" s="40">
        <v>32.62</v>
      </c>
      <c r="F5" s="47">
        <f t="shared" si="0"/>
        <v>92.62</v>
      </c>
      <c r="G5" s="43" t="s">
        <v>182</v>
      </c>
      <c r="H5" s="25">
        <v>28</v>
      </c>
    </row>
    <row r="6" spans="1:8" ht="15.75">
      <c r="A6" s="31">
        <v>3</v>
      </c>
      <c r="B6" s="27" t="s">
        <v>128</v>
      </c>
      <c r="C6" s="25" t="s">
        <v>23</v>
      </c>
      <c r="D6" s="25"/>
      <c r="E6" s="40">
        <v>32.66</v>
      </c>
      <c r="F6" s="47">
        <f t="shared" si="0"/>
        <v>92.66</v>
      </c>
      <c r="G6" s="43" t="s">
        <v>178</v>
      </c>
      <c r="H6" s="25">
        <v>27</v>
      </c>
    </row>
    <row r="7" spans="1:8" ht="15.75">
      <c r="A7" s="31">
        <v>4</v>
      </c>
      <c r="B7" s="27" t="s">
        <v>12</v>
      </c>
      <c r="C7" s="25" t="s">
        <v>23</v>
      </c>
      <c r="D7" s="31">
        <v>3</v>
      </c>
      <c r="E7" s="40">
        <v>29.91</v>
      </c>
      <c r="F7" s="47">
        <f t="shared" si="0"/>
        <v>92.91</v>
      </c>
      <c r="G7" s="43" t="s">
        <v>183</v>
      </c>
      <c r="H7" s="25">
        <v>26</v>
      </c>
    </row>
    <row r="8" spans="1:8" ht="15.75">
      <c r="A8" s="31">
        <v>5</v>
      </c>
      <c r="B8" s="27" t="s">
        <v>124</v>
      </c>
      <c r="C8" s="25" t="s">
        <v>23</v>
      </c>
      <c r="D8" s="31"/>
      <c r="E8" s="40">
        <v>34.06</v>
      </c>
      <c r="F8" s="47">
        <f t="shared" si="0"/>
        <v>94.06</v>
      </c>
      <c r="G8" s="43" t="s">
        <v>180</v>
      </c>
      <c r="H8" s="25">
        <v>25</v>
      </c>
    </row>
    <row r="9" spans="1:8" ht="15.75">
      <c r="A9" s="31">
        <v>6</v>
      </c>
      <c r="B9" s="27" t="s">
        <v>72</v>
      </c>
      <c r="C9" s="25" t="s">
        <v>48</v>
      </c>
      <c r="D9" s="31"/>
      <c r="E9" s="40">
        <v>35</v>
      </c>
      <c r="F9" s="47">
        <f t="shared" si="0"/>
        <v>95</v>
      </c>
      <c r="G9" s="43" t="s">
        <v>179</v>
      </c>
      <c r="H9" s="25">
        <v>24</v>
      </c>
    </row>
    <row r="10" spans="1:8" ht="15.75">
      <c r="A10" s="31">
        <v>7</v>
      </c>
      <c r="B10" s="27" t="s">
        <v>101</v>
      </c>
      <c r="C10" s="25" t="s">
        <v>44</v>
      </c>
      <c r="D10" s="31">
        <v>6</v>
      </c>
      <c r="E10" s="40">
        <v>30</v>
      </c>
      <c r="F10" s="47">
        <f t="shared" si="0"/>
        <v>96</v>
      </c>
      <c r="G10" s="43" t="s">
        <v>185</v>
      </c>
      <c r="H10" s="25">
        <v>23</v>
      </c>
    </row>
    <row r="11" spans="1:8" ht="15.75">
      <c r="A11" s="31">
        <v>8</v>
      </c>
      <c r="B11" s="27" t="s">
        <v>13</v>
      </c>
      <c r="C11" s="25" t="s">
        <v>24</v>
      </c>
      <c r="D11" s="31"/>
      <c r="E11" s="40">
        <v>39.16</v>
      </c>
      <c r="F11" s="47">
        <f t="shared" si="0"/>
        <v>99.16</v>
      </c>
      <c r="G11" s="43" t="s">
        <v>181</v>
      </c>
      <c r="H11" s="25">
        <v>22</v>
      </c>
    </row>
    <row r="12" spans="1:8" ht="15.75">
      <c r="A12" s="31">
        <v>9</v>
      </c>
      <c r="B12" s="27" t="s">
        <v>125</v>
      </c>
      <c r="C12" s="25" t="s">
        <v>26</v>
      </c>
      <c r="D12" s="31">
        <v>3</v>
      </c>
      <c r="E12" s="40">
        <v>42.37</v>
      </c>
      <c r="F12" s="47">
        <f t="shared" si="0"/>
        <v>105.37</v>
      </c>
      <c r="G12" s="43" t="s">
        <v>186</v>
      </c>
      <c r="H12" s="25">
        <v>21</v>
      </c>
    </row>
    <row r="17" spans="1:2" ht="15.75">
      <c r="A17" s="28"/>
      <c r="B17" s="28"/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12" sqref="B12"/>
    </sheetView>
  </sheetViews>
  <sheetFormatPr defaultColWidth="9.140625" defaultRowHeight="12.75"/>
  <cols>
    <col min="1" max="1" width="9.140625" style="45" customWidth="1"/>
    <col min="2" max="2" width="37.8515625" style="20" bestFit="1" customWidth="1"/>
    <col min="3" max="3" width="11.140625" style="20" bestFit="1" customWidth="1"/>
    <col min="4" max="4" width="12.00390625" style="20" bestFit="1" customWidth="1"/>
    <col min="5" max="5" width="9.140625" style="20" customWidth="1"/>
    <col min="6" max="6" width="13.140625" style="20" bestFit="1" customWidth="1"/>
    <col min="7" max="7" width="9.57421875" style="20" bestFit="1" customWidth="1"/>
    <col min="8" max="8" width="9.140625" style="20" customWidth="1"/>
    <col min="9" max="9" width="9.00390625" style="20" bestFit="1" customWidth="1"/>
  </cols>
  <sheetData>
    <row r="1" spans="1:4" ht="15.75">
      <c r="A1" s="49" t="s">
        <v>52</v>
      </c>
      <c r="B1" s="19"/>
      <c r="C1" s="19" t="s">
        <v>2</v>
      </c>
      <c r="D1" s="19" t="s">
        <v>57</v>
      </c>
    </row>
    <row r="3" spans="1:9" ht="15.75">
      <c r="A3" s="22" t="s">
        <v>19</v>
      </c>
      <c r="B3" s="22" t="s">
        <v>0</v>
      </c>
      <c r="C3" s="22" t="s">
        <v>14</v>
      </c>
      <c r="D3" s="22" t="s">
        <v>53</v>
      </c>
      <c r="E3" s="22" t="s">
        <v>38</v>
      </c>
      <c r="F3" s="22" t="s">
        <v>59</v>
      </c>
      <c r="G3" s="23" t="s">
        <v>54</v>
      </c>
      <c r="H3" s="23" t="s">
        <v>39</v>
      </c>
      <c r="I3" s="22" t="s">
        <v>55</v>
      </c>
    </row>
    <row r="4" spans="1:9" ht="15.75">
      <c r="A4" s="24" t="s">
        <v>41</v>
      </c>
      <c r="B4" s="27" t="s">
        <v>12</v>
      </c>
      <c r="C4" s="25" t="s">
        <v>23</v>
      </c>
      <c r="D4" s="26">
        <v>3</v>
      </c>
      <c r="E4" s="25">
        <v>48.87</v>
      </c>
      <c r="F4" s="26">
        <f>SUM(D4+E4+60)</f>
        <v>111.87</v>
      </c>
      <c r="G4" s="26">
        <v>994</v>
      </c>
      <c r="H4" s="26">
        <f aca="true" t="shared" si="0" ref="H4:H10">SUM(G4-F4)</f>
        <v>882.13</v>
      </c>
      <c r="I4" s="25">
        <v>30</v>
      </c>
    </row>
    <row r="5" spans="1:9" ht="15.75">
      <c r="A5" s="24" t="s">
        <v>42</v>
      </c>
      <c r="B5" s="27" t="s">
        <v>13</v>
      </c>
      <c r="C5" s="25" t="s">
        <v>24</v>
      </c>
      <c r="D5" s="26">
        <v>0</v>
      </c>
      <c r="E5" s="25">
        <v>58.23</v>
      </c>
      <c r="F5" s="26">
        <f>SUM(D5+E5+60)</f>
        <v>118.22999999999999</v>
      </c>
      <c r="G5" s="26">
        <v>994</v>
      </c>
      <c r="H5" s="26">
        <f t="shared" si="0"/>
        <v>875.77</v>
      </c>
      <c r="I5" s="25">
        <v>28</v>
      </c>
    </row>
    <row r="6" spans="1:9" ht="15.75">
      <c r="A6" s="24" t="s">
        <v>43</v>
      </c>
      <c r="B6" s="27" t="s">
        <v>101</v>
      </c>
      <c r="C6" s="25" t="s">
        <v>44</v>
      </c>
      <c r="D6" s="26">
        <v>0</v>
      </c>
      <c r="E6" s="25">
        <v>1.53</v>
      </c>
      <c r="F6" s="26">
        <f>SUM(D6+E6+120)</f>
        <v>121.53</v>
      </c>
      <c r="G6" s="26">
        <v>997</v>
      </c>
      <c r="H6" s="26">
        <f t="shared" si="0"/>
        <v>875.47</v>
      </c>
      <c r="I6" s="25">
        <v>27</v>
      </c>
    </row>
    <row r="7" spans="1:9" ht="15.75">
      <c r="A7" s="24">
        <v>4</v>
      </c>
      <c r="B7" s="27" t="s">
        <v>115</v>
      </c>
      <c r="C7" s="25" t="s">
        <v>74</v>
      </c>
      <c r="D7" s="26">
        <v>0</v>
      </c>
      <c r="E7" s="25">
        <v>6.45</v>
      </c>
      <c r="F7" s="26">
        <f>SUM(D7+E7+120)</f>
        <v>126.45</v>
      </c>
      <c r="G7" s="26">
        <v>994</v>
      </c>
      <c r="H7" s="26">
        <f t="shared" si="0"/>
        <v>867.55</v>
      </c>
      <c r="I7" s="25">
        <v>26</v>
      </c>
    </row>
    <row r="8" spans="1:9" ht="15.75">
      <c r="A8" s="24">
        <v>5</v>
      </c>
      <c r="B8" s="27" t="s">
        <v>189</v>
      </c>
      <c r="C8" s="25" t="s">
        <v>95</v>
      </c>
      <c r="D8" s="26">
        <v>3</v>
      </c>
      <c r="E8" s="25">
        <v>21.7</v>
      </c>
      <c r="F8" s="26">
        <f>SUM(D8+E8+120)</f>
        <v>144.7</v>
      </c>
      <c r="G8" s="26">
        <v>994</v>
      </c>
      <c r="H8" s="26">
        <f t="shared" si="0"/>
        <v>849.3</v>
      </c>
      <c r="I8" s="25">
        <v>25</v>
      </c>
    </row>
    <row r="9" spans="1:9" ht="15.75">
      <c r="A9" s="24">
        <v>6</v>
      </c>
      <c r="B9" s="27" t="s">
        <v>104</v>
      </c>
      <c r="C9" s="25" t="s">
        <v>105</v>
      </c>
      <c r="D9" s="26">
        <v>6</v>
      </c>
      <c r="E9" s="25">
        <v>21.56</v>
      </c>
      <c r="F9" s="26">
        <f>SUM(D9+E9+120)</f>
        <v>147.56</v>
      </c>
      <c r="G9" s="26">
        <v>994</v>
      </c>
      <c r="H9" s="26">
        <f t="shared" si="0"/>
        <v>846.44</v>
      </c>
      <c r="I9" s="25">
        <v>24</v>
      </c>
    </row>
    <row r="10" spans="1:9" ht="15.75">
      <c r="A10" s="24">
        <v>7</v>
      </c>
      <c r="B10" s="27" t="s">
        <v>187</v>
      </c>
      <c r="C10" s="25" t="s">
        <v>117</v>
      </c>
      <c r="D10" s="26">
        <v>3</v>
      </c>
      <c r="E10" s="25">
        <v>37.28</v>
      </c>
      <c r="F10" s="26">
        <f>SUM(D10+E10+120)</f>
        <v>160.28</v>
      </c>
      <c r="G10" s="26">
        <v>994</v>
      </c>
      <c r="H10" s="26">
        <f t="shared" si="0"/>
        <v>833.72</v>
      </c>
      <c r="I10" s="25">
        <v>23</v>
      </c>
    </row>
    <row r="11" spans="1:8" ht="15.75">
      <c r="A11" s="32"/>
      <c r="E11" s="51"/>
      <c r="F11" s="30"/>
      <c r="G11" s="51"/>
      <c r="H11" s="30"/>
    </row>
    <row r="12" spans="1:4" ht="15.75">
      <c r="A12" s="49" t="s">
        <v>52</v>
      </c>
      <c r="B12" s="19"/>
      <c r="C12" s="19" t="s">
        <v>2</v>
      </c>
      <c r="D12" s="19" t="s">
        <v>56</v>
      </c>
    </row>
    <row r="14" spans="1:9" ht="15.75">
      <c r="A14" s="22" t="s">
        <v>19</v>
      </c>
      <c r="B14" s="22" t="s">
        <v>0</v>
      </c>
      <c r="C14" s="22" t="s">
        <v>14</v>
      </c>
      <c r="D14" s="22" t="s">
        <v>53</v>
      </c>
      <c r="E14" s="22" t="s">
        <v>38</v>
      </c>
      <c r="F14" s="22" t="s">
        <v>59</v>
      </c>
      <c r="G14" s="23" t="s">
        <v>54</v>
      </c>
      <c r="H14" s="23" t="s">
        <v>39</v>
      </c>
      <c r="I14" s="22" t="s">
        <v>55</v>
      </c>
    </row>
    <row r="15" spans="1:9" ht="15.75">
      <c r="A15" s="24" t="s">
        <v>41</v>
      </c>
      <c r="B15" s="27" t="s">
        <v>12</v>
      </c>
      <c r="C15" s="25" t="s">
        <v>23</v>
      </c>
      <c r="D15" s="25">
        <v>3</v>
      </c>
      <c r="E15" s="25">
        <v>53.67</v>
      </c>
      <c r="F15" s="26">
        <f>SUM(D15+E15+60,0)</f>
        <v>116.67</v>
      </c>
      <c r="G15" s="25">
        <v>997</v>
      </c>
      <c r="H15" s="26">
        <f aca="true" t="shared" si="1" ref="H15:H22">SUM(G15-F15)</f>
        <v>880.33</v>
      </c>
      <c r="I15" s="25">
        <v>30</v>
      </c>
    </row>
    <row r="16" spans="1:9" ht="15.75">
      <c r="A16" s="24" t="s">
        <v>42</v>
      </c>
      <c r="B16" s="27" t="s">
        <v>115</v>
      </c>
      <c r="C16" s="25" t="s">
        <v>74</v>
      </c>
      <c r="D16" s="25">
        <v>6</v>
      </c>
      <c r="E16" s="25">
        <v>45.56</v>
      </c>
      <c r="F16" s="26">
        <f>SUM(D16+E16+60,0)</f>
        <v>111.56</v>
      </c>
      <c r="G16" s="41">
        <v>991</v>
      </c>
      <c r="H16" s="26">
        <f t="shared" si="1"/>
        <v>879.44</v>
      </c>
      <c r="I16" s="25">
        <v>28</v>
      </c>
    </row>
    <row r="17" spans="1:9" ht="15.75">
      <c r="A17" s="24" t="s">
        <v>43</v>
      </c>
      <c r="B17" s="27" t="s">
        <v>73</v>
      </c>
      <c r="C17" s="25" t="s">
        <v>48</v>
      </c>
      <c r="D17" s="25">
        <v>6</v>
      </c>
      <c r="E17" s="25">
        <v>51.28</v>
      </c>
      <c r="F17" s="26">
        <f>SUM(D17+E17+60,0)</f>
        <v>117.28</v>
      </c>
      <c r="G17" s="25">
        <v>994</v>
      </c>
      <c r="H17" s="26">
        <f t="shared" si="1"/>
        <v>876.72</v>
      </c>
      <c r="I17" s="25">
        <v>27</v>
      </c>
    </row>
    <row r="18" spans="1:9" ht="15.75">
      <c r="A18" s="24">
        <v>4</v>
      </c>
      <c r="B18" s="27" t="s">
        <v>101</v>
      </c>
      <c r="C18" s="25" t="s">
        <v>44</v>
      </c>
      <c r="D18" s="25">
        <v>3</v>
      </c>
      <c r="E18" s="25">
        <v>57.72</v>
      </c>
      <c r="F18" s="26">
        <f>SUM(D18+E18+60,0)</f>
        <v>120.72</v>
      </c>
      <c r="G18" s="25">
        <v>997</v>
      </c>
      <c r="H18" s="26">
        <f t="shared" si="1"/>
        <v>876.28</v>
      </c>
      <c r="I18" s="25">
        <v>26</v>
      </c>
    </row>
    <row r="19" spans="1:9" ht="15.75">
      <c r="A19" s="24">
        <v>5</v>
      </c>
      <c r="B19" s="27" t="s">
        <v>13</v>
      </c>
      <c r="C19" s="25" t="s">
        <v>24</v>
      </c>
      <c r="D19" s="25">
        <v>0</v>
      </c>
      <c r="E19" s="25">
        <v>11.92</v>
      </c>
      <c r="F19" s="26">
        <f>SUM(D19+E19+120)</f>
        <v>131.92</v>
      </c>
      <c r="G19" s="25">
        <v>994</v>
      </c>
      <c r="H19" s="26">
        <f t="shared" si="1"/>
        <v>862.08</v>
      </c>
      <c r="I19" s="25">
        <v>25</v>
      </c>
    </row>
    <row r="20" spans="1:9" ht="15.75">
      <c r="A20" s="24">
        <v>6</v>
      </c>
      <c r="B20" s="27" t="s">
        <v>188</v>
      </c>
      <c r="C20" s="25" t="s">
        <v>119</v>
      </c>
      <c r="D20" s="25">
        <v>0</v>
      </c>
      <c r="E20" s="25">
        <v>27.18</v>
      </c>
      <c r="F20" s="26">
        <f>SUM(D20+E20+120)</f>
        <v>147.18</v>
      </c>
      <c r="G20" s="25">
        <v>997</v>
      </c>
      <c r="H20" s="26">
        <f t="shared" si="1"/>
        <v>849.8199999999999</v>
      </c>
      <c r="I20" s="25">
        <v>24</v>
      </c>
    </row>
    <row r="21" spans="1:9" ht="15.75">
      <c r="A21" s="24">
        <v>7</v>
      </c>
      <c r="B21" s="27" t="s">
        <v>76</v>
      </c>
      <c r="C21" s="25" t="s">
        <v>77</v>
      </c>
      <c r="D21" s="25">
        <v>0</v>
      </c>
      <c r="E21" s="26">
        <v>54.5</v>
      </c>
      <c r="F21" s="26">
        <f>SUM(D21+E21+120)</f>
        <v>174.5</v>
      </c>
      <c r="G21" s="41">
        <v>994</v>
      </c>
      <c r="H21" s="26">
        <f t="shared" si="1"/>
        <v>819.5</v>
      </c>
      <c r="I21" s="25">
        <v>23</v>
      </c>
    </row>
    <row r="22" spans="1:9" ht="15.75">
      <c r="A22" s="24">
        <v>8</v>
      </c>
      <c r="B22" s="27" t="s">
        <v>116</v>
      </c>
      <c r="C22" s="25" t="s">
        <v>138</v>
      </c>
      <c r="D22" s="25">
        <v>6</v>
      </c>
      <c r="E22" s="25">
        <v>39.59</v>
      </c>
      <c r="F22" s="26">
        <f>SUM(D22+E22+180)</f>
        <v>225.59</v>
      </c>
      <c r="G22" s="25">
        <v>994</v>
      </c>
      <c r="H22" s="26">
        <f t="shared" si="1"/>
        <v>768.41</v>
      </c>
      <c r="I22" s="25">
        <v>22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8.00390625" style="0" bestFit="1" customWidth="1"/>
    <col min="2" max="2" width="23.00390625" style="0" bestFit="1" customWidth="1"/>
    <col min="3" max="4" width="12.00390625" style="0" bestFit="1" customWidth="1"/>
    <col min="5" max="5" width="8.28125" style="0" bestFit="1" customWidth="1"/>
    <col min="6" max="6" width="13.140625" style="0" bestFit="1" customWidth="1"/>
    <col min="7" max="8" width="8.28125" style="17" bestFit="1" customWidth="1"/>
    <col min="9" max="9" width="14.28125" style="0" bestFit="1" customWidth="1"/>
    <col min="10" max="10" width="9.00390625" style="0" bestFit="1" customWidth="1"/>
  </cols>
  <sheetData>
    <row r="2" spans="1:9" ht="15.75">
      <c r="A2" s="19" t="s">
        <v>52</v>
      </c>
      <c r="B2" s="19"/>
      <c r="C2" s="19" t="s">
        <v>3</v>
      </c>
      <c r="D2" s="19" t="s">
        <v>57</v>
      </c>
      <c r="E2" s="20"/>
      <c r="F2" s="20"/>
      <c r="G2" s="21"/>
      <c r="H2" s="21"/>
      <c r="I2" s="20"/>
    </row>
    <row r="3" spans="1:9" ht="15">
      <c r="A3" s="20"/>
      <c r="B3" s="20"/>
      <c r="C3" s="20"/>
      <c r="D3" s="20"/>
      <c r="E3" s="20"/>
      <c r="F3" s="20"/>
      <c r="G3" s="21"/>
      <c r="H3" s="21"/>
      <c r="I3" s="20"/>
    </row>
    <row r="4" spans="1:10" ht="15.75">
      <c r="A4" s="22" t="s">
        <v>19</v>
      </c>
      <c r="B4" s="22" t="s">
        <v>0</v>
      </c>
      <c r="C4" s="22" t="s">
        <v>14</v>
      </c>
      <c r="D4" s="22" t="s">
        <v>53</v>
      </c>
      <c r="E4" s="22" t="s">
        <v>38</v>
      </c>
      <c r="F4" s="22" t="s">
        <v>59</v>
      </c>
      <c r="G4" s="23" t="s">
        <v>54</v>
      </c>
      <c r="H4" s="23" t="s">
        <v>39</v>
      </c>
      <c r="I4" s="22" t="s">
        <v>203</v>
      </c>
      <c r="J4" s="22" t="s">
        <v>55</v>
      </c>
    </row>
    <row r="5" spans="1:10" ht="15.75">
      <c r="A5" s="24" t="s">
        <v>41</v>
      </c>
      <c r="B5" s="48" t="s">
        <v>83</v>
      </c>
      <c r="C5" s="25" t="s">
        <v>24</v>
      </c>
      <c r="D5" s="26">
        <v>0</v>
      </c>
      <c r="E5" s="26">
        <v>40.03</v>
      </c>
      <c r="F5" s="26">
        <f>SUM(D5+E5+60,0)</f>
        <v>100.03</v>
      </c>
      <c r="G5" s="26">
        <v>988</v>
      </c>
      <c r="H5" s="26">
        <f>SUM(G5-F5)</f>
        <v>887.97</v>
      </c>
      <c r="I5" s="43" t="s">
        <v>195</v>
      </c>
      <c r="J5" s="25">
        <v>30</v>
      </c>
    </row>
    <row r="6" spans="1:10" ht="15.75">
      <c r="A6" s="24" t="s">
        <v>42</v>
      </c>
      <c r="B6" s="27" t="s">
        <v>12</v>
      </c>
      <c r="C6" s="25" t="s">
        <v>23</v>
      </c>
      <c r="D6" s="26">
        <v>0</v>
      </c>
      <c r="E6" s="26">
        <v>57.08</v>
      </c>
      <c r="F6" s="26">
        <f>SUM(D6+E6+60,0)</f>
        <v>117.08</v>
      </c>
      <c r="G6" s="26">
        <v>985</v>
      </c>
      <c r="H6" s="26">
        <f>SUM(G6-F6)</f>
        <v>867.92</v>
      </c>
      <c r="I6" s="43" t="s">
        <v>197</v>
      </c>
      <c r="J6" s="25">
        <v>28</v>
      </c>
    </row>
    <row r="7" spans="1:10" ht="15.75">
      <c r="A7" s="24" t="s">
        <v>43</v>
      </c>
      <c r="B7" s="48" t="s">
        <v>76</v>
      </c>
      <c r="C7" s="25" t="s">
        <v>77</v>
      </c>
      <c r="D7" s="26">
        <v>3</v>
      </c>
      <c r="E7" s="26">
        <v>6.25</v>
      </c>
      <c r="F7" s="26">
        <f>SUM(D7+E7+120,0)</f>
        <v>129.25</v>
      </c>
      <c r="G7" s="26">
        <v>991</v>
      </c>
      <c r="H7" s="26">
        <f>SUM(G7-F7)</f>
        <v>861.75</v>
      </c>
      <c r="I7" s="43" t="s">
        <v>194</v>
      </c>
      <c r="J7" s="25">
        <v>27</v>
      </c>
    </row>
    <row r="8" spans="1:10" ht="15.75">
      <c r="A8" s="24">
        <v>4</v>
      </c>
      <c r="B8" s="27" t="s">
        <v>75</v>
      </c>
      <c r="C8" s="25" t="s">
        <v>131</v>
      </c>
      <c r="D8" s="26">
        <v>6</v>
      </c>
      <c r="E8" s="26">
        <v>5.43</v>
      </c>
      <c r="F8" s="26">
        <f>SUM(D8+E8+120)</f>
        <v>131.43</v>
      </c>
      <c r="G8" s="26">
        <v>988</v>
      </c>
      <c r="H8" s="26">
        <f>SUM(G8-F8)</f>
        <v>856.5699999999999</v>
      </c>
      <c r="I8" s="43" t="s">
        <v>196</v>
      </c>
      <c r="J8" s="25">
        <v>26</v>
      </c>
    </row>
    <row r="9" spans="1:9" ht="15">
      <c r="A9" s="20"/>
      <c r="B9" s="20"/>
      <c r="C9" s="20"/>
      <c r="D9" s="20"/>
      <c r="E9" s="20"/>
      <c r="F9" s="20"/>
      <c r="G9" s="21"/>
      <c r="H9" s="21"/>
      <c r="I9" s="20"/>
    </row>
    <row r="10" spans="1:9" ht="15.75">
      <c r="A10" s="19" t="s">
        <v>60</v>
      </c>
      <c r="B10" s="28"/>
      <c r="C10" s="19" t="s">
        <v>17</v>
      </c>
      <c r="D10" s="19" t="s">
        <v>56</v>
      </c>
      <c r="E10" s="20"/>
      <c r="F10" s="20"/>
      <c r="G10" s="21"/>
      <c r="H10" s="21"/>
      <c r="I10" s="20"/>
    </row>
    <row r="11" spans="1:9" ht="15">
      <c r="A11" s="20"/>
      <c r="B11" s="20"/>
      <c r="C11" s="20"/>
      <c r="D11" s="20"/>
      <c r="E11" s="20"/>
      <c r="F11" s="20"/>
      <c r="G11" s="21"/>
      <c r="H11" s="21"/>
      <c r="I11" s="20"/>
    </row>
    <row r="12" spans="1:10" ht="15.75">
      <c r="A12" s="22" t="s">
        <v>19</v>
      </c>
      <c r="B12" s="22" t="s">
        <v>0</v>
      </c>
      <c r="C12" s="22" t="s">
        <v>14</v>
      </c>
      <c r="D12" s="22" t="s">
        <v>53</v>
      </c>
      <c r="E12" s="22" t="s">
        <v>38</v>
      </c>
      <c r="F12" s="22" t="s">
        <v>59</v>
      </c>
      <c r="G12" s="23" t="s">
        <v>54</v>
      </c>
      <c r="H12" s="23" t="s">
        <v>39</v>
      </c>
      <c r="I12" s="22" t="s">
        <v>203</v>
      </c>
      <c r="J12" s="22" t="s">
        <v>55</v>
      </c>
    </row>
    <row r="13" spans="1:10" ht="15.75">
      <c r="A13" s="24" t="s">
        <v>41</v>
      </c>
      <c r="B13" s="27" t="s">
        <v>93</v>
      </c>
      <c r="C13" s="25" t="s">
        <v>23</v>
      </c>
      <c r="D13" s="26">
        <v>0</v>
      </c>
      <c r="E13" s="26">
        <v>37.82</v>
      </c>
      <c r="F13" s="26">
        <f>SUM(D13+E13+60,0)</f>
        <v>97.82</v>
      </c>
      <c r="G13" s="26">
        <v>988</v>
      </c>
      <c r="H13" s="26">
        <f>SUM(G13-F13)</f>
        <v>890.1800000000001</v>
      </c>
      <c r="I13" s="43" t="s">
        <v>198</v>
      </c>
      <c r="J13" s="25">
        <v>30</v>
      </c>
    </row>
    <row r="14" spans="1:10" ht="15.75">
      <c r="A14" s="24" t="s">
        <v>42</v>
      </c>
      <c r="B14" s="27" t="s">
        <v>132</v>
      </c>
      <c r="C14" s="25" t="s">
        <v>23</v>
      </c>
      <c r="D14" s="26">
        <v>0</v>
      </c>
      <c r="E14" s="26">
        <v>41.32</v>
      </c>
      <c r="F14" s="26">
        <f>SUM(D14+E14+60,0)</f>
        <v>101.32</v>
      </c>
      <c r="G14" s="26">
        <v>982</v>
      </c>
      <c r="H14" s="26">
        <f>SUM(G14-F14)</f>
        <v>880.6800000000001</v>
      </c>
      <c r="I14" s="43" t="s">
        <v>200</v>
      </c>
      <c r="J14" s="25">
        <v>28</v>
      </c>
    </row>
    <row r="15" spans="1:10" ht="15.75">
      <c r="A15" s="24" t="s">
        <v>43</v>
      </c>
      <c r="B15" s="27" t="s">
        <v>13</v>
      </c>
      <c r="C15" s="25" t="s">
        <v>24</v>
      </c>
      <c r="D15" s="26">
        <v>0</v>
      </c>
      <c r="E15" s="26">
        <v>46.3</v>
      </c>
      <c r="F15" s="26">
        <f>SUM(D15+E15+60,0)</f>
        <v>106.3</v>
      </c>
      <c r="G15" s="26">
        <v>985</v>
      </c>
      <c r="H15" s="26">
        <f>SUM(G15-F15)</f>
        <v>878.7</v>
      </c>
      <c r="I15" s="43" t="s">
        <v>202</v>
      </c>
      <c r="J15" s="25">
        <v>27</v>
      </c>
    </row>
    <row r="16" spans="1:10" ht="15.75">
      <c r="A16" s="24">
        <v>4</v>
      </c>
      <c r="B16" s="48" t="s">
        <v>76</v>
      </c>
      <c r="C16" s="25" t="s">
        <v>77</v>
      </c>
      <c r="D16" s="26">
        <v>0</v>
      </c>
      <c r="E16" s="26">
        <v>8.26</v>
      </c>
      <c r="F16" s="26">
        <f>SUM(D16+E16+120,0)</f>
        <v>128.26</v>
      </c>
      <c r="G16" s="26">
        <v>988</v>
      </c>
      <c r="H16" s="26">
        <f>SUM(G16-F16)</f>
        <v>859.74</v>
      </c>
      <c r="I16" s="43" t="s">
        <v>199</v>
      </c>
      <c r="J16" s="25">
        <v>26</v>
      </c>
    </row>
    <row r="17" spans="1:10" ht="15.75">
      <c r="A17" s="24">
        <v>5</v>
      </c>
      <c r="B17" s="27" t="s">
        <v>150</v>
      </c>
      <c r="C17" s="25" t="s">
        <v>131</v>
      </c>
      <c r="D17" s="26">
        <v>6</v>
      </c>
      <c r="E17" s="26">
        <v>17.53</v>
      </c>
      <c r="F17" s="26">
        <f>SUM(D17+E17+120)</f>
        <v>143.53</v>
      </c>
      <c r="G17" s="26">
        <v>988</v>
      </c>
      <c r="H17" s="26">
        <f>SUM(G17-F17)</f>
        <v>844.47</v>
      </c>
      <c r="I17" s="43" t="s">
        <v>201</v>
      </c>
      <c r="J17" s="25">
        <v>25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K22"/>
    </sheetView>
  </sheetViews>
  <sheetFormatPr defaultColWidth="9.140625" defaultRowHeight="12.75"/>
  <cols>
    <col min="1" max="1" width="9.140625" style="20" customWidth="1"/>
    <col min="2" max="2" width="31.7109375" style="20" bestFit="1" customWidth="1"/>
    <col min="3" max="3" width="12.00390625" style="20" bestFit="1" customWidth="1"/>
    <col min="4" max="4" width="10.421875" style="20" bestFit="1" customWidth="1"/>
    <col min="5" max="9" width="9.140625" style="20" customWidth="1"/>
    <col min="10" max="10" width="12.7109375" style="20" bestFit="1" customWidth="1"/>
    <col min="11" max="11" width="9.140625" style="20" customWidth="1"/>
  </cols>
  <sheetData>
    <row r="1" spans="1:2" ht="15.75">
      <c r="A1" s="19" t="s">
        <v>3</v>
      </c>
      <c r="B1" s="19" t="s">
        <v>9</v>
      </c>
    </row>
    <row r="4" spans="1:11" ht="15.75">
      <c r="A4" s="22" t="s">
        <v>19</v>
      </c>
      <c r="B4" s="22" t="s">
        <v>0</v>
      </c>
      <c r="C4" s="22" t="s">
        <v>14</v>
      </c>
      <c r="D4" s="22" t="s">
        <v>53</v>
      </c>
      <c r="E4" s="22" t="s">
        <v>38</v>
      </c>
      <c r="F4" s="22" t="s">
        <v>61</v>
      </c>
      <c r="G4" s="23" t="s">
        <v>58</v>
      </c>
      <c r="H4" s="23" t="s">
        <v>62</v>
      </c>
      <c r="I4" s="23" t="s">
        <v>40</v>
      </c>
      <c r="J4" s="29" t="s">
        <v>63</v>
      </c>
      <c r="K4" s="22" t="s">
        <v>55</v>
      </c>
    </row>
    <row r="5" spans="1:11" ht="15.75">
      <c r="A5" s="24" t="s">
        <v>41</v>
      </c>
      <c r="B5" s="48" t="s">
        <v>141</v>
      </c>
      <c r="C5" s="25" t="s">
        <v>23</v>
      </c>
      <c r="D5" s="25">
        <v>0</v>
      </c>
      <c r="E5" s="26">
        <v>19</v>
      </c>
      <c r="F5" s="25">
        <f>SUM(D5+E5+60)</f>
        <v>79</v>
      </c>
      <c r="G5" s="26">
        <v>74</v>
      </c>
      <c r="H5" s="26">
        <f>SUM(F5-G5)</f>
        <v>5</v>
      </c>
      <c r="I5" s="25">
        <v>100</v>
      </c>
      <c r="J5" s="26">
        <f>SUM(I5-H5)</f>
        <v>95</v>
      </c>
      <c r="K5" s="25">
        <v>30</v>
      </c>
    </row>
    <row r="6" spans="1:11" ht="15.75">
      <c r="A6" s="24" t="s">
        <v>42</v>
      </c>
      <c r="B6" s="27" t="s">
        <v>13</v>
      </c>
      <c r="C6" s="25" t="s">
        <v>24</v>
      </c>
      <c r="D6" s="25"/>
      <c r="E6" s="26">
        <v>19.43</v>
      </c>
      <c r="F6" s="25">
        <f>SUM(D6+E6+60)</f>
        <v>79.43</v>
      </c>
      <c r="G6" s="26">
        <v>74</v>
      </c>
      <c r="H6" s="26">
        <f>SUM(F6-G6)</f>
        <v>5.430000000000007</v>
      </c>
      <c r="I6" s="25">
        <v>100</v>
      </c>
      <c r="J6" s="26">
        <f>SUM(I6-H6)</f>
        <v>94.57</v>
      </c>
      <c r="K6" s="25">
        <v>28</v>
      </c>
    </row>
    <row r="7" spans="1:11" ht="15.75">
      <c r="A7" s="24" t="s">
        <v>43</v>
      </c>
      <c r="B7" s="27" t="s">
        <v>139</v>
      </c>
      <c r="C7" s="25" t="s">
        <v>131</v>
      </c>
      <c r="D7" s="25"/>
      <c r="E7" s="26">
        <v>23.79</v>
      </c>
      <c r="F7" s="25">
        <f>SUM(D7+E7+60)</f>
        <v>83.78999999999999</v>
      </c>
      <c r="G7" s="26">
        <v>74</v>
      </c>
      <c r="H7" s="26">
        <f>SUM(F7-G7)</f>
        <v>9.789999999999992</v>
      </c>
      <c r="I7" s="25">
        <v>100</v>
      </c>
      <c r="J7" s="26">
        <f>SUM(I7-H7)</f>
        <v>90.21000000000001</v>
      </c>
      <c r="K7" s="25">
        <v>27</v>
      </c>
    </row>
    <row r="8" spans="1:11" ht="15.75">
      <c r="A8" s="24">
        <v>4</v>
      </c>
      <c r="B8" s="27" t="s">
        <v>142</v>
      </c>
      <c r="C8" s="25" t="s">
        <v>23</v>
      </c>
      <c r="D8" s="25">
        <v>3</v>
      </c>
      <c r="E8" s="26">
        <v>15.89</v>
      </c>
      <c r="F8" s="25">
        <f>SUM(D8+E8+60)</f>
        <v>78.89</v>
      </c>
      <c r="G8" s="26">
        <v>68</v>
      </c>
      <c r="H8" s="26">
        <f>SUM(F8-G8)</f>
        <v>10.89</v>
      </c>
      <c r="I8" s="25">
        <v>100</v>
      </c>
      <c r="J8" s="26">
        <f>SUM(I8-H8)</f>
        <v>89.11</v>
      </c>
      <c r="K8" s="25">
        <v>26</v>
      </c>
    </row>
    <row r="9" spans="1:11" ht="15.75">
      <c r="A9" s="24">
        <v>5</v>
      </c>
      <c r="B9" s="27" t="s">
        <v>76</v>
      </c>
      <c r="C9" s="25" t="s">
        <v>77</v>
      </c>
      <c r="D9" s="25">
        <v>3</v>
      </c>
      <c r="E9" s="26">
        <v>25.26</v>
      </c>
      <c r="F9" s="25">
        <f>SUM(D9+E9+60)</f>
        <v>88.26</v>
      </c>
      <c r="G9" s="26">
        <v>74</v>
      </c>
      <c r="H9" s="26">
        <f>SUM(F9-G9)</f>
        <v>14.260000000000005</v>
      </c>
      <c r="I9" s="25">
        <v>100</v>
      </c>
      <c r="J9" s="26">
        <f>SUM(I9-H9)</f>
        <v>85.74</v>
      </c>
      <c r="K9" s="25">
        <v>25</v>
      </c>
    </row>
    <row r="11" spans="1:2" ht="15.75">
      <c r="A11" s="19" t="s">
        <v>16</v>
      </c>
      <c r="B11" s="19" t="s">
        <v>9</v>
      </c>
    </row>
    <row r="13" spans="1:11" ht="15.75">
      <c r="A13" s="22" t="s">
        <v>19</v>
      </c>
      <c r="B13" s="22" t="s">
        <v>0</v>
      </c>
      <c r="C13" s="22" t="s">
        <v>14</v>
      </c>
      <c r="D13" s="22" t="s">
        <v>53</v>
      </c>
      <c r="E13" s="22" t="s">
        <v>38</v>
      </c>
      <c r="F13" s="22" t="s">
        <v>61</v>
      </c>
      <c r="G13" s="23" t="s">
        <v>58</v>
      </c>
      <c r="H13" s="23" t="s">
        <v>62</v>
      </c>
      <c r="I13" s="23" t="s">
        <v>40</v>
      </c>
      <c r="J13" s="29" t="s">
        <v>63</v>
      </c>
      <c r="K13" s="22" t="s">
        <v>55</v>
      </c>
    </row>
    <row r="14" spans="1:11" ht="15.75">
      <c r="A14" s="24" t="s">
        <v>41</v>
      </c>
      <c r="B14" s="27" t="s">
        <v>76</v>
      </c>
      <c r="C14" s="25" t="s">
        <v>77</v>
      </c>
      <c r="D14" s="25">
        <v>0</v>
      </c>
      <c r="E14" s="25">
        <v>23.58</v>
      </c>
      <c r="F14" s="25">
        <f aca="true" t="shared" si="0" ref="F14:F22">SUM(D14+E14+60)</f>
        <v>83.58</v>
      </c>
      <c r="G14" s="26">
        <v>83</v>
      </c>
      <c r="H14" s="26">
        <f aca="true" t="shared" si="1" ref="H14:H22">SUM(F14-G14)</f>
        <v>0.5799999999999983</v>
      </c>
      <c r="I14" s="25">
        <v>100</v>
      </c>
      <c r="J14" s="26">
        <f aca="true" t="shared" si="2" ref="J14:J22">SUM(I14-H14)</f>
        <v>99.42</v>
      </c>
      <c r="K14" s="25">
        <v>30</v>
      </c>
    </row>
    <row r="15" spans="1:11" ht="15.75">
      <c r="A15" s="24" t="s">
        <v>42</v>
      </c>
      <c r="B15" s="27" t="s">
        <v>133</v>
      </c>
      <c r="C15" s="25" t="s">
        <v>119</v>
      </c>
      <c r="D15" s="25">
        <v>0</v>
      </c>
      <c r="E15" s="25">
        <v>26.33</v>
      </c>
      <c r="F15" s="25">
        <f t="shared" si="0"/>
        <v>86.33</v>
      </c>
      <c r="G15" s="26">
        <v>83</v>
      </c>
      <c r="H15" s="26">
        <f t="shared" si="1"/>
        <v>3.3299999999999983</v>
      </c>
      <c r="I15" s="25">
        <v>100</v>
      </c>
      <c r="J15" s="26">
        <f t="shared" si="2"/>
        <v>96.67</v>
      </c>
      <c r="K15" s="25">
        <v>28</v>
      </c>
    </row>
    <row r="16" spans="1:11" ht="15.75">
      <c r="A16" s="24" t="s">
        <v>43</v>
      </c>
      <c r="B16" s="27" t="s">
        <v>104</v>
      </c>
      <c r="C16" s="25" t="s">
        <v>105</v>
      </c>
      <c r="D16" s="25">
        <v>0</v>
      </c>
      <c r="E16" s="25">
        <v>25.62</v>
      </c>
      <c r="F16" s="25">
        <f t="shared" si="0"/>
        <v>85.62</v>
      </c>
      <c r="G16" s="26">
        <v>80</v>
      </c>
      <c r="H16" s="26">
        <f t="shared" si="1"/>
        <v>5.6200000000000045</v>
      </c>
      <c r="I16" s="25">
        <v>100</v>
      </c>
      <c r="J16" s="26">
        <f t="shared" si="2"/>
        <v>94.38</v>
      </c>
      <c r="K16" s="25">
        <v>27</v>
      </c>
    </row>
    <row r="17" spans="1:11" ht="15.75">
      <c r="A17" s="24">
        <v>4</v>
      </c>
      <c r="B17" s="27" t="s">
        <v>72</v>
      </c>
      <c r="C17" s="25" t="s">
        <v>48</v>
      </c>
      <c r="D17" s="25">
        <v>0</v>
      </c>
      <c r="E17" s="25">
        <v>29.09</v>
      </c>
      <c r="F17" s="25">
        <f t="shared" si="0"/>
        <v>89.09</v>
      </c>
      <c r="G17" s="26">
        <v>83</v>
      </c>
      <c r="H17" s="26">
        <f t="shared" si="1"/>
        <v>6.090000000000003</v>
      </c>
      <c r="I17" s="25">
        <v>100</v>
      </c>
      <c r="J17" s="26">
        <f t="shared" si="2"/>
        <v>93.91</v>
      </c>
      <c r="K17" s="25">
        <v>26</v>
      </c>
    </row>
    <row r="18" spans="1:11" ht="15.75">
      <c r="A18" s="24">
        <v>5</v>
      </c>
      <c r="B18" s="27" t="s">
        <v>101</v>
      </c>
      <c r="C18" s="25" t="s">
        <v>44</v>
      </c>
      <c r="D18" s="25">
        <v>0</v>
      </c>
      <c r="E18" s="25">
        <v>29.91</v>
      </c>
      <c r="F18" s="25">
        <f t="shared" si="0"/>
        <v>89.91</v>
      </c>
      <c r="G18" s="26">
        <v>83</v>
      </c>
      <c r="H18" s="26">
        <f t="shared" si="1"/>
        <v>6.909999999999997</v>
      </c>
      <c r="I18" s="25">
        <v>100</v>
      </c>
      <c r="J18" s="26">
        <f t="shared" si="2"/>
        <v>93.09</v>
      </c>
      <c r="K18" s="25">
        <v>25</v>
      </c>
    </row>
    <row r="19" spans="1:11" ht="15.75">
      <c r="A19" s="24">
        <v>6</v>
      </c>
      <c r="B19" s="48" t="s">
        <v>12</v>
      </c>
      <c r="C19" s="25" t="s">
        <v>23</v>
      </c>
      <c r="D19" s="25">
        <v>0</v>
      </c>
      <c r="E19" s="25">
        <v>28.28</v>
      </c>
      <c r="F19" s="25">
        <f t="shared" si="0"/>
        <v>88.28</v>
      </c>
      <c r="G19" s="26">
        <v>80</v>
      </c>
      <c r="H19" s="26">
        <f t="shared" si="1"/>
        <v>8.280000000000001</v>
      </c>
      <c r="I19" s="25">
        <v>100</v>
      </c>
      <c r="J19" s="26">
        <f t="shared" si="2"/>
        <v>91.72</v>
      </c>
      <c r="K19" s="25">
        <v>24</v>
      </c>
    </row>
    <row r="20" spans="1:11" ht="15.75">
      <c r="A20" s="24">
        <v>7</v>
      </c>
      <c r="B20" s="27" t="s">
        <v>137</v>
      </c>
      <c r="C20" s="25" t="s">
        <v>138</v>
      </c>
      <c r="D20" s="25">
        <v>0</v>
      </c>
      <c r="E20" s="25">
        <v>29.43</v>
      </c>
      <c r="F20" s="25">
        <f t="shared" si="0"/>
        <v>89.43</v>
      </c>
      <c r="G20" s="26">
        <v>80</v>
      </c>
      <c r="H20" s="26">
        <f t="shared" si="1"/>
        <v>9.430000000000007</v>
      </c>
      <c r="I20" s="25">
        <v>100</v>
      </c>
      <c r="J20" s="26">
        <f t="shared" si="2"/>
        <v>90.57</v>
      </c>
      <c r="K20" s="25">
        <v>23</v>
      </c>
    </row>
    <row r="21" spans="1:11" ht="15.75">
      <c r="A21" s="24">
        <v>8</v>
      </c>
      <c r="B21" s="48" t="s">
        <v>13</v>
      </c>
      <c r="C21" s="25" t="s">
        <v>24</v>
      </c>
      <c r="D21" s="25">
        <v>3</v>
      </c>
      <c r="E21" s="25">
        <v>26.52</v>
      </c>
      <c r="F21" s="25">
        <f t="shared" si="0"/>
        <v>89.52</v>
      </c>
      <c r="G21" s="26">
        <v>80</v>
      </c>
      <c r="H21" s="26">
        <f t="shared" si="1"/>
        <v>9.519999999999996</v>
      </c>
      <c r="I21" s="25">
        <v>100</v>
      </c>
      <c r="J21" s="26">
        <f t="shared" si="2"/>
        <v>90.48</v>
      </c>
      <c r="K21" s="25">
        <v>22</v>
      </c>
    </row>
    <row r="22" spans="1:11" ht="15.75">
      <c r="A22" s="24">
        <v>9</v>
      </c>
      <c r="B22" s="27" t="s">
        <v>115</v>
      </c>
      <c r="C22" s="25" t="s">
        <v>74</v>
      </c>
      <c r="D22" s="25">
        <v>3</v>
      </c>
      <c r="E22" s="25">
        <v>26.97</v>
      </c>
      <c r="F22" s="25">
        <f t="shared" si="0"/>
        <v>89.97</v>
      </c>
      <c r="G22" s="26">
        <v>80</v>
      </c>
      <c r="H22" s="26">
        <f t="shared" si="1"/>
        <v>9.969999999999999</v>
      </c>
      <c r="I22" s="25">
        <v>100</v>
      </c>
      <c r="J22" s="26">
        <f t="shared" si="2"/>
        <v>90.03</v>
      </c>
      <c r="K22" s="25">
        <v>21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G10" sqref="G10"/>
    </sheetView>
  </sheetViews>
  <sheetFormatPr defaultColWidth="9.140625" defaultRowHeight="12.75"/>
  <cols>
    <col min="1" max="1" width="4.8515625" style="0" customWidth="1"/>
    <col min="2" max="2" width="29.8515625" style="37" customWidth="1"/>
    <col min="3" max="3" width="19.140625" style="37" bestFit="1" customWidth="1"/>
    <col min="6" max="6" width="24.8515625" style="0" bestFit="1" customWidth="1"/>
    <col min="7" max="7" width="27.57421875" style="0" customWidth="1"/>
  </cols>
  <sheetData>
    <row r="1" spans="2:6" s="53" customFormat="1" ht="15.75">
      <c r="B1" s="52" t="s">
        <v>102</v>
      </c>
      <c r="C1" s="54"/>
      <c r="F1" s="50" t="s">
        <v>92</v>
      </c>
    </row>
    <row r="2" spans="2:3" s="53" customFormat="1" ht="15.75">
      <c r="B2" s="52" t="s">
        <v>103</v>
      </c>
      <c r="C2" s="54"/>
    </row>
    <row r="3" spans="2:3" s="53" customFormat="1" ht="15.75" thickBot="1">
      <c r="B3" s="54"/>
      <c r="C3" s="54"/>
    </row>
    <row r="4" spans="1:7" ht="24.75" customHeight="1" thickBot="1">
      <c r="A4" s="53"/>
      <c r="B4" s="55" t="s">
        <v>85</v>
      </c>
      <c r="C4" s="56" t="s">
        <v>114</v>
      </c>
      <c r="F4" s="55" t="s">
        <v>85</v>
      </c>
      <c r="G4" s="56" t="s">
        <v>114</v>
      </c>
    </row>
    <row r="5" spans="1:7" ht="24.75" customHeight="1">
      <c r="A5" s="53">
        <v>1</v>
      </c>
      <c r="B5" s="57" t="s">
        <v>123</v>
      </c>
      <c r="C5" s="58"/>
      <c r="F5" s="57" t="s">
        <v>128</v>
      </c>
      <c r="G5" s="58"/>
    </row>
    <row r="6" spans="1:7" ht="24.75" customHeight="1">
      <c r="A6" s="53">
        <v>2</v>
      </c>
      <c r="B6" s="59" t="s">
        <v>46</v>
      </c>
      <c r="C6" s="60"/>
      <c r="F6" s="59" t="s">
        <v>51</v>
      </c>
      <c r="G6" s="60"/>
    </row>
    <row r="7" spans="1:7" ht="24.75" customHeight="1">
      <c r="A7" s="53">
        <v>3</v>
      </c>
      <c r="B7" s="59" t="s">
        <v>108</v>
      </c>
      <c r="C7" s="60"/>
      <c r="F7" s="59" t="s">
        <v>72</v>
      </c>
      <c r="G7" s="60"/>
    </row>
    <row r="8" spans="1:7" ht="24.75" customHeight="1">
      <c r="A8" s="53"/>
      <c r="B8" s="59"/>
      <c r="C8" s="60"/>
      <c r="F8" s="59"/>
      <c r="G8" s="60"/>
    </row>
    <row r="9" spans="1:7" ht="24.75" customHeight="1">
      <c r="A9" s="53"/>
      <c r="B9" s="61" t="s">
        <v>86</v>
      </c>
      <c r="C9" s="60"/>
      <c r="F9" s="61" t="s">
        <v>86</v>
      </c>
      <c r="G9" s="60"/>
    </row>
    <row r="10" spans="1:7" ht="24.75" customHeight="1">
      <c r="A10" s="53">
        <v>1</v>
      </c>
      <c r="B10" s="59" t="s">
        <v>107</v>
      </c>
      <c r="C10" s="60"/>
      <c r="F10" s="59" t="s">
        <v>101</v>
      </c>
      <c r="G10" s="60"/>
    </row>
    <row r="11" spans="1:7" ht="24.75" customHeight="1">
      <c r="A11" s="53">
        <v>2</v>
      </c>
      <c r="B11" s="59" t="s">
        <v>78</v>
      </c>
      <c r="C11" s="60"/>
      <c r="F11" s="59" t="s">
        <v>118</v>
      </c>
      <c r="G11" s="60"/>
    </row>
    <row r="12" spans="1:7" ht="24.75" customHeight="1">
      <c r="A12" s="53">
        <v>3</v>
      </c>
      <c r="B12" s="59" t="s">
        <v>109</v>
      </c>
      <c r="C12" s="60"/>
      <c r="F12" s="59" t="s">
        <v>124</v>
      </c>
      <c r="G12" s="60"/>
    </row>
    <row r="13" spans="1:7" ht="24.75" customHeight="1">
      <c r="A13" s="53"/>
      <c r="B13" s="59"/>
      <c r="C13" s="60"/>
      <c r="F13" s="59"/>
      <c r="G13" s="60"/>
    </row>
    <row r="14" spans="1:7" ht="24.75" customHeight="1">
      <c r="A14" s="53"/>
      <c r="B14" s="61" t="s">
        <v>87</v>
      </c>
      <c r="C14" s="60"/>
      <c r="F14" s="61" t="s">
        <v>87</v>
      </c>
      <c r="G14" s="60"/>
    </row>
    <row r="15" spans="1:7" ht="24.75" customHeight="1">
      <c r="A15" s="53">
        <v>1</v>
      </c>
      <c r="B15" s="59" t="s">
        <v>110</v>
      </c>
      <c r="C15" s="60"/>
      <c r="F15" s="59" t="s">
        <v>12</v>
      </c>
      <c r="G15" s="60"/>
    </row>
    <row r="16" spans="1:7" ht="24.75" customHeight="1">
      <c r="A16" s="53">
        <v>2</v>
      </c>
      <c r="B16" s="64" t="s">
        <v>111</v>
      </c>
      <c r="C16" s="60"/>
      <c r="F16" s="59" t="s">
        <v>13</v>
      </c>
      <c r="G16" s="60"/>
    </row>
    <row r="17" spans="1:7" ht="24.75" customHeight="1">
      <c r="A17" s="53">
        <v>3</v>
      </c>
      <c r="B17" s="65" t="s">
        <v>45</v>
      </c>
      <c r="C17" s="60"/>
      <c r="F17" s="59" t="s">
        <v>76</v>
      </c>
      <c r="G17" s="60"/>
    </row>
    <row r="18" spans="1:7" ht="24.75" customHeight="1">
      <c r="A18" s="53"/>
      <c r="B18" s="59"/>
      <c r="C18" s="60"/>
      <c r="F18" s="59"/>
      <c r="G18" s="60"/>
    </row>
    <row r="19" spans="1:7" ht="24.75" customHeight="1">
      <c r="A19" s="53"/>
      <c r="B19" s="61" t="s">
        <v>88</v>
      </c>
      <c r="C19" s="60"/>
      <c r="F19" s="61" t="s">
        <v>88</v>
      </c>
      <c r="G19" s="60"/>
    </row>
    <row r="20" spans="1:7" ht="24.75" customHeight="1">
      <c r="A20" s="53">
        <v>1</v>
      </c>
      <c r="B20" s="59" t="s">
        <v>69</v>
      </c>
      <c r="C20" s="60"/>
      <c r="F20" s="25" t="s">
        <v>129</v>
      </c>
      <c r="G20" s="60"/>
    </row>
    <row r="21" spans="1:7" ht="24.75" customHeight="1">
      <c r="A21" s="53">
        <v>2</v>
      </c>
      <c r="B21" s="59" t="s">
        <v>64</v>
      </c>
      <c r="C21" s="60"/>
      <c r="F21" s="59"/>
      <c r="G21" s="60"/>
    </row>
    <row r="22" spans="1:7" ht="24.75" customHeight="1">
      <c r="A22" s="53">
        <v>3</v>
      </c>
      <c r="B22" s="59" t="s">
        <v>67</v>
      </c>
      <c r="C22" s="60"/>
      <c r="F22" s="59"/>
      <c r="G22" s="60"/>
    </row>
    <row r="23" spans="1:7" ht="24.75" customHeight="1">
      <c r="A23" s="53"/>
      <c r="B23" s="59"/>
      <c r="C23" s="60"/>
      <c r="F23" s="59"/>
      <c r="G23" s="60"/>
    </row>
    <row r="24" spans="1:7" ht="24.75" customHeight="1">
      <c r="A24" s="53"/>
      <c r="B24" s="61" t="s">
        <v>89</v>
      </c>
      <c r="C24" s="60"/>
      <c r="F24" s="61" t="s">
        <v>89</v>
      </c>
      <c r="G24" s="60"/>
    </row>
    <row r="25" spans="1:7" ht="24.75" customHeight="1">
      <c r="A25" s="53">
        <v>1</v>
      </c>
      <c r="B25" s="59" t="s">
        <v>112</v>
      </c>
      <c r="C25" s="60"/>
      <c r="F25" s="59"/>
      <c r="G25" s="60"/>
    </row>
    <row r="26" spans="1:7" ht="24.75" customHeight="1">
      <c r="A26" s="53">
        <v>2</v>
      </c>
      <c r="B26" s="59" t="s">
        <v>71</v>
      </c>
      <c r="C26" s="60"/>
      <c r="F26" s="59"/>
      <c r="G26" s="60"/>
    </row>
    <row r="27" spans="1:7" ht="24.75" customHeight="1">
      <c r="A27" s="53">
        <v>3</v>
      </c>
      <c r="B27" s="59" t="s">
        <v>113</v>
      </c>
      <c r="C27" s="60"/>
      <c r="F27" s="59"/>
      <c r="G27" s="60"/>
    </row>
    <row r="28" spans="1:7" ht="24.75" customHeight="1">
      <c r="A28" s="53"/>
      <c r="B28" s="59"/>
      <c r="C28" s="60"/>
      <c r="F28" s="59"/>
      <c r="G28" s="60"/>
    </row>
    <row r="29" spans="1:7" ht="24.75" customHeight="1">
      <c r="A29" s="53"/>
      <c r="B29" s="59"/>
      <c r="C29" s="60"/>
      <c r="F29" s="59"/>
      <c r="G29" s="60"/>
    </row>
    <row r="30" spans="1:7" ht="24.75" customHeight="1">
      <c r="A30" s="53"/>
      <c r="B30" s="61" t="s">
        <v>90</v>
      </c>
      <c r="C30" s="60"/>
      <c r="F30" s="61" t="s">
        <v>90</v>
      </c>
      <c r="G30" s="60"/>
    </row>
    <row r="31" spans="1:7" ht="24.75" customHeight="1">
      <c r="A31" s="53">
        <v>1</v>
      </c>
      <c r="B31" s="59" t="s">
        <v>122</v>
      </c>
      <c r="C31" s="60"/>
      <c r="F31" s="59"/>
      <c r="G31" s="60"/>
    </row>
    <row r="32" spans="1:7" ht="24.75" customHeight="1">
      <c r="A32" s="53">
        <v>2</v>
      </c>
      <c r="B32" s="59" t="s">
        <v>126</v>
      </c>
      <c r="C32" s="60"/>
      <c r="F32" s="59"/>
      <c r="G32" s="60"/>
    </row>
    <row r="33" spans="1:7" ht="24.75" customHeight="1">
      <c r="A33" s="53">
        <v>3</v>
      </c>
      <c r="B33" s="59"/>
      <c r="C33" s="60"/>
      <c r="F33" s="59"/>
      <c r="G33" s="60"/>
    </row>
    <row r="34" spans="1:7" ht="24.75" customHeight="1">
      <c r="A34" s="53"/>
      <c r="B34" s="59"/>
      <c r="C34" s="60"/>
      <c r="F34" s="59"/>
      <c r="G34" s="60"/>
    </row>
    <row r="35" spans="1:7" ht="24.75" customHeight="1">
      <c r="A35" s="53"/>
      <c r="B35" s="61" t="s">
        <v>91</v>
      </c>
      <c r="C35" s="60"/>
      <c r="F35" s="61" t="s">
        <v>91</v>
      </c>
      <c r="G35" s="60"/>
    </row>
    <row r="36" spans="1:7" ht="24.75" customHeight="1">
      <c r="A36" s="53">
        <v>1</v>
      </c>
      <c r="B36" s="59"/>
      <c r="C36" s="60"/>
      <c r="F36" s="59"/>
      <c r="G36" s="60"/>
    </row>
    <row r="37" spans="1:7" ht="24.75" customHeight="1">
      <c r="A37" s="53">
        <v>2</v>
      </c>
      <c r="B37" s="59"/>
      <c r="C37" s="60"/>
      <c r="F37" s="59"/>
      <c r="G37" s="60"/>
    </row>
    <row r="38" spans="1:7" ht="24.75" customHeight="1">
      <c r="A38" s="53">
        <v>3</v>
      </c>
      <c r="B38" s="59"/>
      <c r="C38" s="60"/>
      <c r="F38" s="59"/>
      <c r="G38" s="60"/>
    </row>
    <row r="39" spans="1:7" ht="24.75" customHeight="1" thickBot="1">
      <c r="A39" s="53"/>
      <c r="B39" s="62"/>
      <c r="C39" s="63"/>
      <c r="F39" s="62"/>
      <c r="G39" s="63"/>
    </row>
    <row r="40" spans="1:3" ht="15">
      <c r="A40" s="53"/>
      <c r="B40" s="54"/>
      <c r="C40" s="54"/>
    </row>
    <row r="41" spans="2:3" ht="15">
      <c r="B41" s="54"/>
      <c r="C41" s="54"/>
    </row>
    <row r="52" ht="25.5">
      <c r="B52" s="3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48">
      <selection activeCell="A43" sqref="A43:C55"/>
    </sheetView>
  </sheetViews>
  <sheetFormatPr defaultColWidth="9.140625" defaultRowHeight="12.75"/>
  <cols>
    <col min="1" max="1" width="14.00390625" style="10" bestFit="1" customWidth="1"/>
    <col min="2" max="2" width="37.140625" style="12" bestFit="1" customWidth="1"/>
    <col min="3" max="3" width="12.8515625" style="0" customWidth="1"/>
    <col min="6" max="6" width="15.28125" style="0" customWidth="1"/>
    <col min="7" max="7" width="41.00390625" style="0" bestFit="1" customWidth="1"/>
    <col min="8" max="8" width="20.57421875" style="0" customWidth="1"/>
  </cols>
  <sheetData>
    <row r="1" spans="1:7" ht="18">
      <c r="A1" s="13" t="s">
        <v>144</v>
      </c>
      <c r="B1" s="14" t="s">
        <v>34</v>
      </c>
      <c r="F1" s="13" t="s">
        <v>32</v>
      </c>
      <c r="G1" s="14" t="s">
        <v>33</v>
      </c>
    </row>
    <row r="2" spans="6:7" ht="18">
      <c r="F2" s="10"/>
      <c r="G2" s="12"/>
    </row>
    <row r="3" spans="1:7" ht="18">
      <c r="A3" s="71" t="s">
        <v>31</v>
      </c>
      <c r="B3" s="72">
        <v>1</v>
      </c>
      <c r="F3" s="9" t="s">
        <v>31</v>
      </c>
      <c r="G3" s="11">
        <v>1</v>
      </c>
    </row>
    <row r="4" spans="2:8" ht="18">
      <c r="B4" s="66"/>
      <c r="C4" s="2" t="s">
        <v>38</v>
      </c>
      <c r="F4" s="10"/>
      <c r="G4" s="66"/>
      <c r="H4" s="2" t="s">
        <v>38</v>
      </c>
    </row>
    <row r="5" spans="1:8" ht="24.75" customHeight="1">
      <c r="A5" s="10">
        <v>1</v>
      </c>
      <c r="B5" s="66" t="s">
        <v>84</v>
      </c>
      <c r="C5" s="3"/>
      <c r="F5" s="10">
        <v>1</v>
      </c>
      <c r="G5" s="66" t="s">
        <v>145</v>
      </c>
      <c r="H5" s="3"/>
    </row>
    <row r="6" spans="1:8" ht="24.75" customHeight="1">
      <c r="A6" s="10">
        <v>2</v>
      </c>
      <c r="B6" s="66" t="s">
        <v>72</v>
      </c>
      <c r="C6" s="3"/>
      <c r="F6" s="10">
        <v>2</v>
      </c>
      <c r="G6" s="66" t="s">
        <v>117</v>
      </c>
      <c r="H6" s="3"/>
    </row>
    <row r="7" spans="1:8" ht="24.75" customHeight="1">
      <c r="A7" s="10">
        <v>3</v>
      </c>
      <c r="B7" s="66" t="s">
        <v>12</v>
      </c>
      <c r="C7" s="3"/>
      <c r="F7" s="10">
        <v>3</v>
      </c>
      <c r="G7" s="66" t="s">
        <v>84</v>
      </c>
      <c r="H7" s="3"/>
    </row>
    <row r="8" spans="2:8" ht="24.75" customHeight="1">
      <c r="B8" s="66"/>
      <c r="C8" s="3"/>
      <c r="F8" s="10"/>
      <c r="G8" s="66"/>
      <c r="H8" s="3"/>
    </row>
    <row r="9" spans="2:8" ht="24.75" customHeight="1">
      <c r="B9" s="66"/>
      <c r="C9" s="3"/>
      <c r="F9" s="10"/>
      <c r="G9" s="66"/>
      <c r="H9" s="3"/>
    </row>
    <row r="10" spans="1:8" ht="24.75" customHeight="1">
      <c r="A10" s="13" t="s">
        <v>31</v>
      </c>
      <c r="B10" s="70">
        <v>2</v>
      </c>
      <c r="C10" s="3"/>
      <c r="F10" s="39" t="s">
        <v>31</v>
      </c>
      <c r="G10" s="67">
        <v>2</v>
      </c>
      <c r="H10" s="3"/>
    </row>
    <row r="11" spans="1:8" ht="24.75" customHeight="1">
      <c r="A11" s="10">
        <v>1</v>
      </c>
      <c r="B11" s="66" t="s">
        <v>116</v>
      </c>
      <c r="C11" s="3"/>
      <c r="F11" s="10">
        <v>1</v>
      </c>
      <c r="G11" s="66" t="s">
        <v>146</v>
      </c>
      <c r="H11" s="3"/>
    </row>
    <row r="12" spans="1:8" ht="24.75" customHeight="1">
      <c r="A12" s="10">
        <v>2</v>
      </c>
      <c r="B12" s="66" t="s">
        <v>99</v>
      </c>
      <c r="C12" s="3"/>
      <c r="F12" s="10">
        <v>2</v>
      </c>
      <c r="G12" s="66" t="s">
        <v>12</v>
      </c>
      <c r="H12" s="3"/>
    </row>
    <row r="13" spans="1:8" ht="24.75" customHeight="1">
      <c r="A13" s="10">
        <v>3</v>
      </c>
      <c r="B13" s="66" t="s">
        <v>13</v>
      </c>
      <c r="C13" s="3"/>
      <c r="F13" s="10">
        <v>3</v>
      </c>
      <c r="G13" s="66" t="s">
        <v>104</v>
      </c>
      <c r="H13" s="3"/>
    </row>
    <row r="14" spans="2:8" ht="24.75" customHeight="1">
      <c r="B14" s="66"/>
      <c r="C14" s="3"/>
      <c r="F14" s="10"/>
      <c r="G14" s="66"/>
      <c r="H14" s="3"/>
    </row>
    <row r="15" spans="1:7" ht="24.75" customHeight="1">
      <c r="A15" s="13" t="s">
        <v>31</v>
      </c>
      <c r="B15" s="14">
        <v>3</v>
      </c>
      <c r="F15" s="9" t="s">
        <v>31</v>
      </c>
      <c r="G15" s="11">
        <v>3</v>
      </c>
    </row>
    <row r="16" spans="1:8" ht="24.75" customHeight="1">
      <c r="A16" s="13">
        <v>1</v>
      </c>
      <c r="B16" s="66" t="s">
        <v>147</v>
      </c>
      <c r="C16" s="3"/>
      <c r="F16" s="10"/>
      <c r="G16" s="66"/>
      <c r="H16" s="2" t="s">
        <v>38</v>
      </c>
    </row>
    <row r="17" spans="1:8" ht="24.75" customHeight="1">
      <c r="A17" s="9">
        <v>2</v>
      </c>
      <c r="B17" s="66" t="s">
        <v>143</v>
      </c>
      <c r="C17" s="3"/>
      <c r="F17" s="10">
        <v>1</v>
      </c>
      <c r="G17" s="66" t="s">
        <v>13</v>
      </c>
      <c r="H17" s="3"/>
    </row>
    <row r="18" spans="1:8" ht="24.75" customHeight="1">
      <c r="A18" s="9"/>
      <c r="B18" s="11"/>
      <c r="F18" s="10">
        <v>2</v>
      </c>
      <c r="G18" s="66"/>
      <c r="H18" s="3"/>
    </row>
    <row r="19" spans="6:8" ht="24.75" customHeight="1">
      <c r="F19" s="10">
        <v>3</v>
      </c>
      <c r="G19" s="66"/>
      <c r="H19" s="3"/>
    </row>
    <row r="20" spans="6:8" ht="24.75" customHeight="1">
      <c r="F20" s="10"/>
      <c r="G20" s="66"/>
      <c r="H20" s="3"/>
    </row>
    <row r="21" spans="6:8" ht="24.75" customHeight="1">
      <c r="F21" s="10"/>
      <c r="G21" s="66"/>
      <c r="H21" s="3"/>
    </row>
    <row r="22" spans="1:2" ht="24.75" customHeight="1">
      <c r="A22" s="13" t="s">
        <v>17</v>
      </c>
      <c r="B22" s="14" t="s">
        <v>148</v>
      </c>
    </row>
    <row r="23" spans="1:7" ht="24.75" customHeight="1">
      <c r="A23" s="9" t="s">
        <v>31</v>
      </c>
      <c r="B23" s="11">
        <v>1</v>
      </c>
      <c r="F23" s="13" t="s">
        <v>17</v>
      </c>
      <c r="G23" s="14" t="s">
        <v>149</v>
      </c>
    </row>
    <row r="24" spans="2:7" ht="24.75" customHeight="1">
      <c r="B24" s="66"/>
      <c r="C24" s="2" t="s">
        <v>38</v>
      </c>
      <c r="F24" s="9" t="s">
        <v>31</v>
      </c>
      <c r="G24" s="11">
        <v>1</v>
      </c>
    </row>
    <row r="25" spans="1:8" ht="24.75" customHeight="1">
      <c r="A25" s="10">
        <v>1</v>
      </c>
      <c r="B25" s="66" t="s">
        <v>141</v>
      </c>
      <c r="C25" s="3"/>
      <c r="F25" s="10"/>
      <c r="G25" s="66"/>
      <c r="H25" s="2" t="s">
        <v>38</v>
      </c>
    </row>
    <row r="26" spans="1:8" ht="24.75" customHeight="1">
      <c r="A26" s="10">
        <v>2</v>
      </c>
      <c r="B26" s="66" t="s">
        <v>76</v>
      </c>
      <c r="C26" s="3"/>
      <c r="F26" s="10">
        <v>1</v>
      </c>
      <c r="G26" s="66" t="s">
        <v>76</v>
      </c>
      <c r="H26" s="3"/>
    </row>
    <row r="27" spans="1:8" ht="24.75" customHeight="1">
      <c r="A27" s="10">
        <v>3</v>
      </c>
      <c r="B27" s="66" t="s">
        <v>13</v>
      </c>
      <c r="C27" s="3"/>
      <c r="F27" s="10">
        <v>2</v>
      </c>
      <c r="G27" s="66" t="s">
        <v>13</v>
      </c>
      <c r="H27" s="3"/>
    </row>
    <row r="28" spans="2:8" ht="24.75" customHeight="1">
      <c r="B28" s="66"/>
      <c r="C28" s="3"/>
      <c r="F28" s="10">
        <v>3</v>
      </c>
      <c r="G28" s="66"/>
      <c r="H28" s="3"/>
    </row>
    <row r="29" spans="2:8" ht="24.75" customHeight="1">
      <c r="B29" s="66"/>
      <c r="C29" s="3"/>
      <c r="F29" s="10"/>
      <c r="G29" s="66"/>
      <c r="H29" s="3"/>
    </row>
    <row r="30" spans="1:8" ht="24.75" customHeight="1">
      <c r="A30" s="39" t="s">
        <v>31</v>
      </c>
      <c r="B30" s="67">
        <v>2</v>
      </c>
      <c r="C30" s="3"/>
      <c r="F30" s="10"/>
      <c r="G30" s="66"/>
      <c r="H30" s="3"/>
    </row>
    <row r="31" spans="1:8" ht="24.75" customHeight="1">
      <c r="A31" s="10">
        <v>1</v>
      </c>
      <c r="B31" s="66" t="s">
        <v>142</v>
      </c>
      <c r="C31" s="3"/>
      <c r="F31" s="39" t="s">
        <v>31</v>
      </c>
      <c r="G31" s="67">
        <v>2</v>
      </c>
      <c r="H31" s="3"/>
    </row>
    <row r="32" spans="1:8" ht="24.75" customHeight="1">
      <c r="A32" s="10">
        <v>2</v>
      </c>
      <c r="B32" s="66" t="s">
        <v>150</v>
      </c>
      <c r="C32" s="3"/>
      <c r="F32" s="10">
        <v>1</v>
      </c>
      <c r="G32" s="66" t="s">
        <v>151</v>
      </c>
      <c r="H32" s="3"/>
    </row>
    <row r="33" spans="1:8" ht="24.75" customHeight="1">
      <c r="A33" s="10">
        <v>3</v>
      </c>
      <c r="B33" s="27" t="s">
        <v>140</v>
      </c>
      <c r="C33" s="3"/>
      <c r="F33" s="10">
        <v>2</v>
      </c>
      <c r="G33" s="66" t="s">
        <v>12</v>
      </c>
      <c r="H33" s="3"/>
    </row>
    <row r="34" spans="2:8" ht="24.75" customHeight="1">
      <c r="B34" s="66"/>
      <c r="C34" s="3"/>
      <c r="F34" s="10">
        <v>3</v>
      </c>
      <c r="G34" s="66"/>
      <c r="H34" s="3"/>
    </row>
    <row r="35" spans="1:8" ht="24.75" customHeight="1">
      <c r="A35" s="9" t="s">
        <v>31</v>
      </c>
      <c r="B35" s="11">
        <v>3</v>
      </c>
      <c r="F35" s="10"/>
      <c r="G35" s="66"/>
      <c r="H35" s="3"/>
    </row>
    <row r="36" spans="2:7" ht="24.75" customHeight="1">
      <c r="B36" s="66"/>
      <c r="C36" s="2" t="s">
        <v>38</v>
      </c>
      <c r="F36" s="9" t="s">
        <v>31</v>
      </c>
      <c r="G36" s="11">
        <v>3</v>
      </c>
    </row>
    <row r="37" spans="1:8" ht="24.75" customHeight="1">
      <c r="A37" s="10">
        <v>1</v>
      </c>
      <c r="B37" s="66"/>
      <c r="C37" s="3"/>
      <c r="F37" s="10"/>
      <c r="G37" s="66"/>
      <c r="H37" s="2" t="s">
        <v>38</v>
      </c>
    </row>
    <row r="38" spans="1:8" ht="24.75" customHeight="1">
      <c r="A38" s="10">
        <v>2</v>
      </c>
      <c r="B38" s="66"/>
      <c r="C38" s="3"/>
      <c r="F38" s="10">
        <v>1</v>
      </c>
      <c r="G38" s="66"/>
      <c r="H38" s="3"/>
    </row>
    <row r="39" spans="1:8" ht="24.75" customHeight="1">
      <c r="A39" s="10">
        <v>3</v>
      </c>
      <c r="B39" s="66"/>
      <c r="C39" s="3"/>
      <c r="F39" s="10">
        <v>2</v>
      </c>
      <c r="G39" s="66"/>
      <c r="H39" s="3"/>
    </row>
    <row r="40" spans="2:8" ht="24.75" customHeight="1">
      <c r="B40" s="66"/>
      <c r="C40" s="3"/>
      <c r="F40" s="10">
        <v>3</v>
      </c>
      <c r="G40" s="66"/>
      <c r="H40" s="3"/>
    </row>
    <row r="41" spans="2:8" ht="24.75" customHeight="1">
      <c r="B41" s="66"/>
      <c r="C41" s="3"/>
      <c r="F41" s="10"/>
      <c r="G41" s="66"/>
      <c r="H41" s="3"/>
    </row>
    <row r="42" spans="1:8" ht="24.75" customHeight="1">
      <c r="A42" s="9"/>
      <c r="B42" s="11"/>
      <c r="F42" s="10"/>
      <c r="G42" s="66"/>
      <c r="H42" s="3"/>
    </row>
    <row r="43" spans="1:2" ht="24.75" customHeight="1">
      <c r="A43" s="13" t="s">
        <v>17</v>
      </c>
      <c r="B43" s="14" t="s">
        <v>152</v>
      </c>
    </row>
    <row r="44" spans="1:7" ht="24.75" customHeight="1">
      <c r="A44" s="9" t="s">
        <v>31</v>
      </c>
      <c r="B44" s="11">
        <v>1</v>
      </c>
      <c r="F44" s="13" t="s">
        <v>16</v>
      </c>
      <c r="G44" s="14" t="s">
        <v>152</v>
      </c>
    </row>
    <row r="45" spans="2:7" ht="24.75" customHeight="1">
      <c r="B45" s="66"/>
      <c r="C45" s="2" t="s">
        <v>38</v>
      </c>
      <c r="F45" s="9" t="s">
        <v>31</v>
      </c>
      <c r="G45" s="11">
        <v>1</v>
      </c>
    </row>
    <row r="46" spans="1:8" ht="24.75" customHeight="1">
      <c r="A46" s="10">
        <v>1</v>
      </c>
      <c r="B46" s="66" t="s">
        <v>153</v>
      </c>
      <c r="C46" s="3"/>
      <c r="F46" s="10"/>
      <c r="G46" s="66"/>
      <c r="H46" s="2" t="s">
        <v>38</v>
      </c>
    </row>
    <row r="47" spans="1:8" ht="24.75" customHeight="1">
      <c r="A47" s="10">
        <v>2</v>
      </c>
      <c r="B47" s="66" t="s">
        <v>13</v>
      </c>
      <c r="C47" s="3"/>
      <c r="F47" s="10">
        <v>1</v>
      </c>
      <c r="G47" s="66" t="s">
        <v>94</v>
      </c>
      <c r="H47" s="3"/>
    </row>
    <row r="48" spans="1:8" ht="24.75" customHeight="1">
      <c r="A48" s="10">
        <v>3</v>
      </c>
      <c r="B48" s="66" t="s">
        <v>141</v>
      </c>
      <c r="C48" s="3"/>
      <c r="F48" s="10">
        <v>2</v>
      </c>
      <c r="G48" s="66" t="s">
        <v>155</v>
      </c>
      <c r="H48" s="3"/>
    </row>
    <row r="49" spans="2:8" ht="24.75" customHeight="1">
      <c r="B49" s="66"/>
      <c r="C49" s="3"/>
      <c r="F49" s="10">
        <v>3</v>
      </c>
      <c r="G49" s="66" t="s">
        <v>104</v>
      </c>
      <c r="H49" s="3"/>
    </row>
    <row r="50" spans="2:8" ht="24.75" customHeight="1">
      <c r="B50" s="66"/>
      <c r="C50" s="3"/>
      <c r="F50" s="10"/>
      <c r="G50" s="66"/>
      <c r="H50" s="3"/>
    </row>
    <row r="51" spans="1:8" ht="24.75" customHeight="1">
      <c r="A51" s="39" t="s">
        <v>31</v>
      </c>
      <c r="B51" s="67">
        <v>2</v>
      </c>
      <c r="C51" s="3"/>
      <c r="F51" s="10"/>
      <c r="G51" s="66"/>
      <c r="H51" s="3"/>
    </row>
    <row r="52" spans="1:8" ht="24.75" customHeight="1">
      <c r="A52" s="10">
        <v>1</v>
      </c>
      <c r="B52" s="66"/>
      <c r="C52" s="3"/>
      <c r="F52" s="39" t="s">
        <v>31</v>
      </c>
      <c r="G52" s="67">
        <v>2</v>
      </c>
      <c r="H52" s="3"/>
    </row>
    <row r="53" spans="1:8" ht="24.75" customHeight="1">
      <c r="A53" s="10">
        <v>2</v>
      </c>
      <c r="B53" s="66" t="s">
        <v>154</v>
      </c>
      <c r="C53" s="3"/>
      <c r="F53" s="10">
        <v>1</v>
      </c>
      <c r="G53" s="66" t="s">
        <v>101</v>
      </c>
      <c r="H53" s="3"/>
    </row>
    <row r="54" spans="1:8" ht="24.75" customHeight="1">
      <c r="A54" s="10">
        <v>3</v>
      </c>
      <c r="B54" s="66" t="s">
        <v>142</v>
      </c>
      <c r="C54" s="3"/>
      <c r="F54" s="10">
        <v>2</v>
      </c>
      <c r="G54" s="66" t="s">
        <v>72</v>
      </c>
      <c r="H54" s="3"/>
    </row>
    <row r="55" spans="2:8" ht="24.75" customHeight="1">
      <c r="B55" s="66"/>
      <c r="C55" s="3"/>
      <c r="F55" s="10">
        <v>3</v>
      </c>
      <c r="G55" s="66" t="s">
        <v>13</v>
      </c>
      <c r="H55" s="3"/>
    </row>
    <row r="56" spans="1:8" ht="24.75" customHeight="1">
      <c r="A56" s="9" t="s">
        <v>31</v>
      </c>
      <c r="B56" s="11">
        <v>3</v>
      </c>
      <c r="F56" s="10"/>
      <c r="G56" s="66"/>
      <c r="H56" s="3"/>
    </row>
    <row r="57" spans="2:7" ht="24.75" customHeight="1">
      <c r="B57" s="66"/>
      <c r="C57" s="2" t="s">
        <v>38</v>
      </c>
      <c r="F57" s="9" t="s">
        <v>31</v>
      </c>
      <c r="G57" s="11">
        <v>3</v>
      </c>
    </row>
    <row r="58" spans="1:8" ht="24.75" customHeight="1">
      <c r="A58" s="10">
        <v>1</v>
      </c>
      <c r="B58" s="66"/>
      <c r="C58" s="3"/>
      <c r="F58" s="10"/>
      <c r="G58" s="66"/>
      <c r="H58" s="2" t="s">
        <v>38</v>
      </c>
    </row>
    <row r="59" spans="1:8" ht="24.75" customHeight="1">
      <c r="A59" s="10">
        <v>2</v>
      </c>
      <c r="B59" s="66"/>
      <c r="C59" s="3"/>
      <c r="F59" s="10">
        <v>1</v>
      </c>
      <c r="G59" s="66" t="s">
        <v>76</v>
      </c>
      <c r="H59" s="3"/>
    </row>
    <row r="60" spans="1:8" ht="24.75" customHeight="1">
      <c r="A60" s="10">
        <v>3</v>
      </c>
      <c r="B60" s="66"/>
      <c r="C60" s="3"/>
      <c r="F60" s="10">
        <v>2</v>
      </c>
      <c r="G60" s="66" t="s">
        <v>133</v>
      </c>
      <c r="H60" s="3"/>
    </row>
    <row r="61" spans="2:8" ht="24.75" customHeight="1">
      <c r="B61" s="66"/>
      <c r="C61" s="3"/>
      <c r="F61" s="10">
        <v>3</v>
      </c>
      <c r="G61" s="66" t="s">
        <v>156</v>
      </c>
      <c r="H61" s="3"/>
    </row>
    <row r="62" spans="2:8" ht="24.75" customHeight="1">
      <c r="B62" s="66"/>
      <c r="C62" s="3"/>
      <c r="F62" s="10"/>
      <c r="G62" s="66"/>
      <c r="H62" s="3"/>
    </row>
    <row r="63" spans="6:8" ht="24.75" customHeight="1">
      <c r="F63" s="10"/>
      <c r="G63" s="66"/>
      <c r="H63" s="3"/>
    </row>
    <row r="64" ht="24.75" customHeight="1"/>
    <row r="68" spans="1:2" ht="18">
      <c r="A68" s="13"/>
      <c r="B68" s="14"/>
    </row>
    <row r="69" spans="1:2" ht="18">
      <c r="A69" s="9"/>
      <c r="B69" s="11"/>
    </row>
    <row r="70" spans="1:2" ht="18">
      <c r="A70" s="9"/>
      <c r="B70" s="11"/>
    </row>
    <row r="74" spans="1:2" ht="18">
      <c r="A74" s="9"/>
      <c r="B74" s="11"/>
    </row>
    <row r="75" spans="1:2" ht="18">
      <c r="A75" s="9"/>
      <c r="B75" s="11"/>
    </row>
    <row r="78" spans="1:2" ht="18">
      <c r="A78" s="9"/>
      <c r="B78" s="11"/>
    </row>
    <row r="79" spans="1:2" ht="18">
      <c r="A79" s="9"/>
      <c r="B79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Pärnu Maakoolide Spordiliit</dc:creator>
  <cp:keywords/>
  <dc:description/>
  <cp:lastModifiedBy>Pärnu Maakoolide Spordiliit</cp:lastModifiedBy>
  <cp:lastPrinted>2009-05-22T11:52:55Z</cp:lastPrinted>
  <dcterms:created xsi:type="dcterms:W3CDTF">2007-05-23T12:17:21Z</dcterms:created>
  <dcterms:modified xsi:type="dcterms:W3CDTF">2009-05-24T16:53:43Z</dcterms:modified>
  <cp:category/>
  <cp:version/>
  <cp:contentType/>
  <cp:contentStatus/>
</cp:coreProperties>
</file>